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0" windowWidth="7620" windowHeight="8070" tabRatio="786" firstSheet="1" activeTab="4"/>
  </bookViews>
  <sheets>
    <sheet name="XX0" sheetId="1" state="veryHidden" r:id="rId1"/>
    <sheet name="การคำนวณตะกอน" sheetId="2" r:id="rId2"/>
    <sheet name="DATA " sheetId="3" r:id="rId3"/>
    <sheet name="อท.50" sheetId="4" r:id="rId4"/>
    <sheet name="TOTAL-2" sheetId="5" r:id="rId5"/>
    <sheet name="P1" sheetId="6" r:id="rId6"/>
  </sheets>
  <definedNames>
    <definedName name="_xlnm.Print_Area" localSheetId="5">'P1'!$G$1:$O$34</definedName>
  </definedNames>
  <calcPr fullCalcOnLoad="1"/>
</workbook>
</file>

<file path=xl/sharedStrings.xml><?xml version="1.0" encoding="utf-8"?>
<sst xmlns="http://schemas.openxmlformats.org/spreadsheetml/2006/main" count="911" uniqueCount="226">
  <si>
    <t>CALCULATION OF DAILY SUSPENDED SEDIMENT TRANSPORTATION</t>
  </si>
  <si>
    <t>Computed by...................................</t>
  </si>
  <si>
    <t>Date.................................................</t>
  </si>
  <si>
    <r>
      <t>Drainage Area.......6,355....................................................................Km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</si>
  <si>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</si>
  <si>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</si>
  <si>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</si>
  <si>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</si>
  <si>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</si>
  <si>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</si>
  <si>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</si>
  <si>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</si>
  <si>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</si>
  <si>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</si>
  <si>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</si>
  <si>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</si>
  <si>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</si>
  <si>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</si>
  <si>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</si>
  <si>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</si>
  <si>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</si>
  <si>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</si>
  <si>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</si>
  <si>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YEAR93</t>
  </si>
  <si>
    <t>YEAR94</t>
  </si>
  <si>
    <t>YEAR95</t>
  </si>
  <si>
    <t>YEAR96</t>
  </si>
  <si>
    <t>YEAR97</t>
  </si>
  <si>
    <t>YEAR98</t>
  </si>
  <si>
    <t>YEAR99</t>
  </si>
  <si>
    <t>YEAR00</t>
  </si>
  <si>
    <t>1 - 3</t>
  </si>
  <si>
    <t>7 - 9</t>
  </si>
  <si>
    <t>13 - 15</t>
  </si>
  <si>
    <t>16 - 18</t>
  </si>
  <si>
    <t>19, 21, 23</t>
  </si>
  <si>
    <t>25 - 27</t>
  </si>
  <si>
    <t>28 - 30</t>
  </si>
  <si>
    <t>31, 33, 35</t>
  </si>
  <si>
    <t>37 - 39</t>
  </si>
  <si>
    <t>43, 45, 47</t>
  </si>
  <si>
    <t>49 - 51</t>
  </si>
  <si>
    <t>52 - 54</t>
  </si>
  <si>
    <t>55 - 57</t>
  </si>
  <si>
    <t>58 - 60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</si>
  <si>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</si>
  <si>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</si>
  <si>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</si>
  <si>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</si>
  <si>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</si>
  <si>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</si>
  <si>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</si>
  <si>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</si>
  <si>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</si>
  <si>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</si>
  <si>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</si>
  <si>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</si>
  <si>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109 - 111</t>
  </si>
  <si>
    <t>121 - 123</t>
  </si>
  <si>
    <t>124 - 126</t>
  </si>
  <si>
    <t>127, 129, 131</t>
  </si>
  <si>
    <t>40 - 42</t>
  </si>
  <si>
    <t>55, 57, 59</t>
  </si>
  <si>
    <t>112 - 114</t>
  </si>
  <si>
    <t>115, 117, 119</t>
  </si>
  <si>
    <t>4 - 6</t>
  </si>
  <si>
    <t>7, 9, 11</t>
  </si>
  <si>
    <t>22 - 24</t>
  </si>
  <si>
    <t>YEAR01</t>
  </si>
  <si>
    <t>64, 66, 68</t>
  </si>
  <si>
    <t>70 - 72</t>
  </si>
  <si>
    <t>100 -102</t>
  </si>
  <si>
    <t>10 - 12</t>
  </si>
  <si>
    <t>133 - 135</t>
  </si>
  <si>
    <t>136 - 138</t>
  </si>
  <si>
    <t>139, 141, 143</t>
  </si>
  <si>
    <t>145 - 147</t>
  </si>
  <si>
    <t>148 - 150</t>
  </si>
  <si>
    <t>151, 153, 155</t>
  </si>
  <si>
    <t>A.Muang</t>
  </si>
  <si>
    <t>Chiangmai</t>
  </si>
  <si>
    <t>Zero Gage 300.500 M. m.s.l.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</si>
  <si>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</si>
  <si>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</si>
  <si>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</si>
  <si>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</si>
  <si>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</si>
  <si>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</si>
  <si>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</si>
  <si>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</si>
  <si>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</si>
  <si>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</si>
  <si>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</si>
  <si>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</si>
  <si>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</si>
  <si>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</si>
  <si>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</si>
  <si>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</si>
  <si>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</si>
  <si>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</si>
  <si>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121,122,123</t>
  </si>
  <si>
    <t>124,125,126</t>
  </si>
  <si>
    <t>127,129, 131</t>
  </si>
  <si>
    <t>136  - 138</t>
  </si>
  <si>
    <t>85 - 97</t>
  </si>
  <si>
    <t>109, 110, 111</t>
  </si>
  <si>
    <t>121, 123, 125</t>
  </si>
  <si>
    <t>Computed by        Suntanee</t>
  </si>
  <si>
    <t>Checked by          Preecha</t>
  </si>
  <si>
    <t>97,98,99</t>
  </si>
  <si>
    <t>100,101,102</t>
  </si>
  <si>
    <t>103,105,107</t>
  </si>
  <si>
    <t>7,9,11</t>
  </si>
  <si>
    <t>19,21,23</t>
  </si>
  <si>
    <t>31,33,35</t>
  </si>
  <si>
    <t>43,45,47</t>
  </si>
  <si>
    <t>49-51</t>
  </si>
  <si>
    <t>52-54</t>
  </si>
  <si>
    <t>55,57,59</t>
  </si>
  <si>
    <t xml:space="preserve">1,3,5 </t>
  </si>
  <si>
    <t>13-15</t>
  </si>
  <si>
    <t>16-18</t>
  </si>
  <si>
    <t>19 - 21</t>
  </si>
  <si>
    <t>31 - 33</t>
  </si>
  <si>
    <t>34 - 36</t>
  </si>
  <si>
    <t>43 - 45</t>
  </si>
  <si>
    <t>46 - 48</t>
  </si>
  <si>
    <t>67 - 69</t>
  </si>
  <si>
    <t>79 - 81</t>
  </si>
  <si>
    <t>82-84</t>
  </si>
  <si>
    <t>85-87</t>
  </si>
  <si>
    <t>88-90</t>
  </si>
  <si>
    <t>91-93</t>
  </si>
  <si>
    <t>1-3</t>
  </si>
  <si>
    <t>4-6</t>
  </si>
  <si>
    <t>7-9</t>
  </si>
  <si>
    <t>10-12</t>
  </si>
  <si>
    <t>16-18'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</si>
  <si>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</si>
  <si>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</si>
  <si>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</si>
  <si>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</si>
  <si>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</si>
  <si>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</si>
  <si>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</si>
  <si>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</si>
  <si>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</si>
  <si>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</si>
  <si>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</si>
  <si>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58-60</t>
  </si>
  <si>
    <t>61-63</t>
  </si>
  <si>
    <t>64-66</t>
  </si>
  <si>
    <t>67-69</t>
  </si>
  <si>
    <t>70-72</t>
  </si>
  <si>
    <t>73-75</t>
  </si>
  <si>
    <t>76-78</t>
  </si>
  <si>
    <t>79-61</t>
  </si>
  <si>
    <t>72-74</t>
  </si>
  <si>
    <t>75-77</t>
  </si>
  <si>
    <t>78-80</t>
  </si>
  <si>
    <t>81-83</t>
  </si>
  <si>
    <t>84-86</t>
  </si>
  <si>
    <t>87-89</t>
  </si>
  <si>
    <t>90-92</t>
  </si>
  <si>
    <t>93-95</t>
  </si>
  <si>
    <t>96-98</t>
  </si>
  <si>
    <t>99-101</t>
  </si>
  <si>
    <t>102-104</t>
  </si>
  <si>
    <t>105-107</t>
  </si>
  <si>
    <t>108-110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</si>
  <si>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</si>
  <si>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</si>
  <si>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</si>
  <si>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</si>
  <si>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</si>
  <si>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</si>
  <si>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</si>
  <si>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</si>
  <si>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>79-81</t>
  </si>
  <si>
    <t>94-96</t>
  </si>
  <si>
    <t>97-99</t>
  </si>
  <si>
    <t>100-102</t>
  </si>
  <si>
    <t>103-105</t>
  </si>
  <si>
    <t xml:space="preserve">  16-18</t>
  </si>
  <si>
    <t xml:space="preserve"> 25-27</t>
  </si>
  <si>
    <t xml:space="preserve"> 28-30</t>
  </si>
  <si>
    <t>106-108</t>
  </si>
  <si>
    <t>109-111</t>
  </si>
  <si>
    <t>112-114</t>
  </si>
  <si>
    <t>115-117</t>
  </si>
  <si>
    <t>การคำนวณตะกอน สถานี   P.1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</si>
  <si>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</si>
  <si>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</si>
  <si>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</si>
  <si>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</si>
  <si>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</si>
  <si>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</si>
  <si>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</si>
  <si>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</si>
  <si>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</si>
  <si>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</si>
  <si>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</si>
  <si>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</si>
  <si>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</si>
  <si>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</si>
  <si>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</si>
  <si>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</si>
  <si>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</si>
  <si>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</si>
  <si>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</si>
  <si>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</si>
  <si>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</si>
  <si>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</si>
  <si>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</si>
  <si>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10/11/587</t>
  </si>
  <si>
    <t>100-103</t>
  </si>
  <si>
    <t xml:space="preserve">Mae Nam Ping  </t>
  </si>
  <si>
    <t>River..Mae Nam Ping..................................................................................................</t>
  </si>
  <si>
    <t>River..Man Nam Ping...................................................................................................</t>
  </si>
  <si>
    <t xml:space="preserve">Station..... P.1.................................... Water year...1993-2017....... </t>
  </si>
  <si>
    <r>
      <t>Drainage Area  6,350 Km.</t>
    </r>
    <r>
      <rPr>
        <vertAlign val="superscript"/>
        <sz val="14"/>
        <rFont val="DilleniaUPC"/>
        <family val="1"/>
      </rPr>
      <t>2</t>
    </r>
  </si>
  <si>
    <t xml:space="preserve">Station..... P.1.................................... Water year...1993-2020....... </t>
  </si>
  <si>
    <t>29/2/1965</t>
  </si>
  <si>
    <t>Station  P.1  Water year 2021</t>
  </si>
  <si>
    <t>88-91</t>
  </si>
  <si>
    <t>88-92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</si>
</sst>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/mm/yy"/>
    <numFmt numFmtId="195" formatCode="dd\-mmm\-yy"/>
    <numFmt numFmtId="196" formatCode="0.0000000"/>
    <numFmt numFmtId="197" formatCode="d"/>
    <numFmt numFmtId="198" formatCode="mmm"/>
    <numFmt numFmtId="199" formatCode="#,##0.00000"/>
    <numFmt numFmtId="200" formatCode="#,##0.0_);\(#,##0.0\)"/>
    <numFmt numFmtId="201" formatCode="_(&quot;$&quot;* #,##0.00_);_(&quot;$&quot;* \(#,##0.00\);_(&quot;$&quot;* &quot;-&quot;??_);_(@_)"/>
    <numFmt numFmtId="202" formatCode="&quot;$&quot;#,##0_);\(&quot;$&quot;#,##0\)"/>
    <numFmt numFmtId="203" formatCode="\d\ ดดดด\ &quot;พ.ศ.&quot;\ bbbb"/>
    <numFmt numFmtId="204" formatCode="mmm\-yyyy"/>
    <numFmt numFmtId="205" formatCode="0.0"/>
    <numFmt numFmtId="206" formatCode="0.00\ "/>
    <numFmt numFmtId="207" formatCode="[$-41E]d\ mmmm\ yyyy"/>
    <numFmt numFmtId="208" formatCode="[$-107041E]d\ mmm\ yy;@"/>
    <numFmt numFmtId="209" formatCode="[$-101041E]d\ mmm\ yy;@"/>
    <numFmt numFmtId="210" formatCode="0.000000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</numFmts>
  <fonts count="72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sz val="16"/>
      <color indexed="10"/>
      <name val="CordiaUPC"/>
      <family val="1"/>
    </font>
    <font>
      <b/>
      <sz val="14"/>
      <name val="DilleniaUPC"/>
      <family val="1"/>
    </font>
    <font>
      <b/>
      <sz val="14"/>
      <color indexed="8"/>
      <name val="DilleniaUPC"/>
      <family val="1"/>
    </font>
    <font>
      <sz val="12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8"/>
      <name val="Arial"/>
      <family val="2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sz val="11"/>
      <color indexed="8"/>
      <name val="TH SarabunPSK"/>
      <family val="2"/>
    </font>
    <font>
      <b/>
      <sz val="18"/>
      <color indexed="8"/>
      <name val="CordiaUPC"/>
      <family val="2"/>
    </font>
    <font>
      <sz val="11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4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4" fillId="0" borderId="0">
      <alignment/>
      <protection/>
    </xf>
    <xf numFmtId="203" fontId="0" fillId="0" borderId="0">
      <alignment/>
      <protection/>
    </xf>
    <xf numFmtId="0" fontId="17" fillId="0" borderId="0" applyProtection="0">
      <alignment/>
    </xf>
    <xf numFmtId="200" fontId="16" fillId="0" borderId="0">
      <alignment/>
      <protection/>
    </xf>
    <xf numFmtId="2" fontId="17" fillId="0" borderId="0" applyProtection="0">
      <alignment/>
    </xf>
    <xf numFmtId="0" fontId="21" fillId="0" borderId="0" applyNumberFormat="0" applyFill="0" applyBorder="0" applyAlignment="0" applyProtection="0"/>
    <xf numFmtId="0" fontId="18" fillId="0" borderId="0" applyProtection="0">
      <alignment/>
    </xf>
    <xf numFmtId="0" fontId="19" fillId="0" borderId="0" applyProtection="0">
      <alignment/>
    </xf>
    <xf numFmtId="0" fontId="20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>
      <alignment vertical="justify"/>
      <protection/>
    </xf>
    <xf numFmtId="0" fontId="14" fillId="0" borderId="1" applyAlignment="0">
      <protection/>
    </xf>
    <xf numFmtId="0" fontId="17" fillId="0" borderId="2" applyProtection="0">
      <alignment/>
    </xf>
    <xf numFmtId="0" fontId="15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1" fontId="4" fillId="0" borderId="0" xfId="0" applyNumberFormat="1" applyFont="1" applyFill="1" applyAlignment="1">
      <alignment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10" fillId="0" borderId="0" xfId="56" applyFont="1">
      <alignment/>
      <protection/>
    </xf>
    <xf numFmtId="2" fontId="10" fillId="0" borderId="16" xfId="56" applyNumberFormat="1" applyFont="1" applyFill="1" applyBorder="1" applyAlignment="1" applyProtection="1">
      <alignment horizontal="center" vertical="center" shrinkToFit="1"/>
      <protection/>
    </xf>
    <xf numFmtId="199" fontId="10" fillId="0" borderId="16" xfId="56" applyNumberFormat="1" applyFont="1" applyFill="1" applyBorder="1" applyAlignment="1" applyProtection="1">
      <alignment horizontal="center" vertical="center" wrapText="1"/>
      <protection/>
    </xf>
    <xf numFmtId="192" fontId="10" fillId="0" borderId="16" xfId="56" applyNumberFormat="1" applyFont="1" applyFill="1" applyBorder="1" applyAlignment="1" applyProtection="1">
      <alignment horizontal="center" vertical="center" wrapText="1"/>
      <protection/>
    </xf>
    <xf numFmtId="2" fontId="10" fillId="0" borderId="17" xfId="56" applyNumberFormat="1" applyFont="1" applyFill="1" applyBorder="1" applyAlignment="1" applyProtection="1">
      <alignment horizontal="center" vertical="center"/>
      <protection/>
    </xf>
    <xf numFmtId="0" fontId="10" fillId="0" borderId="18" xfId="56" applyFont="1" applyFill="1" applyBorder="1" applyAlignment="1" applyProtection="1">
      <alignment horizontal="center" vertical="center"/>
      <protection/>
    </xf>
    <xf numFmtId="0" fontId="10" fillId="0" borderId="19" xfId="56" applyFont="1" applyFill="1" applyBorder="1" applyAlignment="1" applyProtection="1">
      <alignment horizontal="center" vertical="center"/>
      <protection/>
    </xf>
    <xf numFmtId="199" fontId="10" fillId="0" borderId="17" xfId="56" applyNumberFormat="1" applyFont="1" applyFill="1" applyBorder="1" applyAlignment="1" applyProtection="1">
      <alignment horizontal="center" vertical="center" wrapText="1"/>
      <protection/>
    </xf>
    <xf numFmtId="192" fontId="10" fillId="0" borderId="17" xfId="56" applyNumberFormat="1" applyFont="1" applyFill="1" applyBorder="1" applyAlignment="1" applyProtection="1">
      <alignment horizontal="center" vertical="center"/>
      <protection/>
    </xf>
    <xf numFmtId="4" fontId="10" fillId="0" borderId="20" xfId="56" applyNumberFormat="1" applyFont="1" applyFill="1" applyBorder="1" applyAlignment="1" applyProtection="1">
      <alignment horizontal="center" vertical="center"/>
      <protection/>
    </xf>
    <xf numFmtId="4" fontId="10" fillId="0" borderId="21" xfId="56" applyNumberFormat="1" applyFont="1" applyFill="1" applyBorder="1" applyAlignment="1" applyProtection="1">
      <alignment horizontal="center" vertical="center"/>
      <protection/>
    </xf>
    <xf numFmtId="4" fontId="10" fillId="0" borderId="22" xfId="56" applyNumberFormat="1" applyFont="1" applyFill="1" applyBorder="1" applyAlignment="1" applyProtection="1">
      <alignment horizontal="center" vertical="center"/>
      <protection/>
    </xf>
    <xf numFmtId="0" fontId="12" fillId="0" borderId="0" xfId="56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33" borderId="16" xfId="56" applyFont="1" applyFill="1" applyBorder="1" applyAlignment="1" applyProtection="1" quotePrefix="1">
      <alignment horizontal="center" vertical="center"/>
      <protection/>
    </xf>
    <xf numFmtId="2" fontId="10" fillId="33" borderId="16" xfId="56" applyNumberFormat="1" applyFont="1" applyFill="1" applyBorder="1" applyAlignment="1" applyProtection="1" quotePrefix="1">
      <alignment horizontal="center" vertical="center"/>
      <protection/>
    </xf>
    <xf numFmtId="0" fontId="10" fillId="33" borderId="23" xfId="56" applyFont="1" applyFill="1" applyBorder="1" applyAlignment="1" applyProtection="1" quotePrefix="1">
      <alignment horizontal="center" vertical="center"/>
      <protection/>
    </xf>
    <xf numFmtId="0" fontId="10" fillId="33" borderId="24" xfId="56" applyFont="1" applyFill="1" applyBorder="1" applyAlignment="1" applyProtection="1" quotePrefix="1">
      <alignment horizontal="center" vertical="center"/>
      <protection/>
    </xf>
    <xf numFmtId="199" fontId="10" fillId="33" borderId="16" xfId="56" applyNumberFormat="1" applyFont="1" applyFill="1" applyBorder="1" applyAlignment="1" applyProtection="1" quotePrefix="1">
      <alignment horizontal="center" vertical="center"/>
      <protection/>
    </xf>
    <xf numFmtId="192" fontId="10" fillId="33" borderId="16" xfId="56" applyNumberFormat="1" applyFont="1" applyFill="1" applyBorder="1" applyAlignment="1" applyProtection="1" quotePrefix="1">
      <alignment horizontal="center" vertical="center"/>
      <protection/>
    </xf>
    <xf numFmtId="195" fontId="10" fillId="33" borderId="16" xfId="56" applyNumberFormat="1" applyFont="1" applyFill="1" applyBorder="1" applyAlignment="1" applyProtection="1" quotePrefix="1">
      <alignment horizontal="center" vertical="center"/>
      <protection/>
    </xf>
    <xf numFmtId="4" fontId="10" fillId="33" borderId="23" xfId="56" applyNumberFormat="1" applyFont="1" applyFill="1" applyBorder="1" applyAlignment="1" applyProtection="1">
      <alignment horizontal="center" vertical="center"/>
      <protection/>
    </xf>
    <xf numFmtId="4" fontId="10" fillId="33" borderId="25" xfId="56" applyNumberFormat="1" applyFont="1" applyFill="1" applyBorder="1" applyAlignment="1" applyProtection="1">
      <alignment horizontal="center" vertical="center"/>
      <protection/>
    </xf>
    <xf numFmtId="4" fontId="10" fillId="33" borderId="24" xfId="56" applyNumberFormat="1" applyFont="1" applyFill="1" applyBorder="1" applyAlignment="1" applyProtection="1">
      <alignment horizontal="center" vertical="center"/>
      <protection/>
    </xf>
    <xf numFmtId="0" fontId="10" fillId="0" borderId="0" xfId="56" applyFont="1" applyAlignment="1">
      <alignment horizontal="right" vertical="center"/>
      <protection/>
    </xf>
    <xf numFmtId="191" fontId="10" fillId="0" borderId="0" xfId="56" applyNumberFormat="1" applyFont="1" applyAlignment="1">
      <alignment horizontal="right" vertical="center"/>
      <protection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191" fontId="4" fillId="0" borderId="26" xfId="0" applyNumberFormat="1" applyFont="1" applyBorder="1" applyAlignment="1">
      <alignment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/>
    </xf>
    <xf numFmtId="191" fontId="4" fillId="0" borderId="26" xfId="0" applyNumberFormat="1" applyFont="1" applyBorder="1" applyAlignment="1">
      <alignment horizontal="right"/>
    </xf>
    <xf numFmtId="191" fontId="4" fillId="0" borderId="15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0" xfId="57" applyNumberFormat="1" applyFont="1" applyFill="1" applyBorder="1">
      <alignment/>
      <protection/>
    </xf>
    <xf numFmtId="0" fontId="4" fillId="0" borderId="29" xfId="0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4" xfId="0" applyNumberFormat="1" applyFont="1" applyBorder="1" applyAlignment="1">
      <alignment horizontal="center" vertical="center"/>
    </xf>
    <xf numFmtId="192" fontId="4" fillId="0" borderId="3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191" fontId="4" fillId="0" borderId="29" xfId="0" applyNumberFormat="1" applyFont="1" applyFill="1" applyBorder="1" applyAlignment="1">
      <alignment/>
    </xf>
    <xf numFmtId="191" fontId="4" fillId="0" borderId="29" xfId="0" applyNumberFormat="1" applyFont="1" applyFill="1" applyBorder="1" applyAlignment="1">
      <alignment horizontal="right"/>
    </xf>
    <xf numFmtId="191" fontId="10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0" fontId="4" fillId="0" borderId="15" xfId="0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6" fontId="4" fillId="0" borderId="0" xfId="0" applyNumberFormat="1" applyFont="1" applyFill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209" fontId="4" fillId="0" borderId="0" xfId="0" applyNumberFormat="1" applyFont="1" applyBorder="1" applyAlignment="1">
      <alignment/>
    </xf>
    <xf numFmtId="192" fontId="23" fillId="0" borderId="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2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209" fontId="4" fillId="0" borderId="29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209" fontId="4" fillId="0" borderId="0" xfId="0" applyNumberFormat="1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15" fontId="10" fillId="0" borderId="0" xfId="42" applyNumberFormat="1" applyFont="1" applyAlignment="1">
      <alignment horizontal="center"/>
      <protection/>
    </xf>
    <xf numFmtId="197" fontId="10" fillId="0" borderId="0" xfId="42" applyNumberFormat="1" applyFont="1" applyAlignment="1">
      <alignment horizontal="center"/>
      <protection/>
    </xf>
    <xf numFmtId="191" fontId="10" fillId="0" borderId="0" xfId="42" applyNumberFormat="1" applyFont="1">
      <alignment/>
      <protection/>
    </xf>
    <xf numFmtId="0" fontId="10" fillId="0" borderId="0" xfId="42" applyFont="1">
      <alignment/>
      <protection/>
    </xf>
    <xf numFmtId="2" fontId="10" fillId="0" borderId="0" xfId="42" applyNumberFormat="1" applyFont="1">
      <alignment/>
      <protection/>
    </xf>
    <xf numFmtId="0" fontId="10" fillId="0" borderId="0" xfId="42" applyFont="1" applyAlignment="1">
      <alignment vertical="center"/>
      <protection/>
    </xf>
    <xf numFmtId="0" fontId="10" fillId="0" borderId="0" xfId="42" applyFont="1" applyBorder="1">
      <alignment/>
      <protection/>
    </xf>
    <xf numFmtId="15" fontId="10" fillId="0" borderId="0" xfId="42" applyNumberFormat="1" applyFont="1">
      <alignment/>
      <protection/>
    </xf>
    <xf numFmtId="197" fontId="10" fillId="0" borderId="0" xfId="42" applyNumberFormat="1" applyFont="1">
      <alignment/>
      <protection/>
    </xf>
    <xf numFmtId="206" fontId="24" fillId="0" borderId="33" xfId="58" applyNumberFormat="1" applyFont="1" applyFill="1" applyBorder="1" applyAlignment="1">
      <alignment horizontal="center" vertical="center"/>
      <protection/>
    </xf>
    <xf numFmtId="2" fontId="10" fillId="0" borderId="0" xfId="42" applyNumberFormat="1" applyFont="1" applyBorder="1">
      <alignment/>
      <protection/>
    </xf>
    <xf numFmtId="0" fontId="10" fillId="0" borderId="0" xfId="42" applyFont="1" applyBorder="1" applyAlignment="1">
      <alignment horizontal="center"/>
      <protection/>
    </xf>
    <xf numFmtId="206" fontId="24" fillId="0" borderId="0" xfId="58" applyNumberFormat="1" applyFont="1" applyFill="1" applyBorder="1" applyAlignment="1">
      <alignment horizontal="center" vertical="center"/>
      <protection/>
    </xf>
    <xf numFmtId="206" fontId="25" fillId="0" borderId="0" xfId="58" applyNumberFormat="1" applyFont="1" applyFill="1" applyBorder="1" applyAlignment="1">
      <alignment horizontal="center" vertical="center"/>
      <protection/>
    </xf>
    <xf numFmtId="206" fontId="24" fillId="0" borderId="30" xfId="58" applyNumberFormat="1" applyFont="1" applyFill="1" applyBorder="1" applyAlignment="1">
      <alignment horizontal="center" vertical="center"/>
      <protection/>
    </xf>
    <xf numFmtId="0" fontId="10" fillId="0" borderId="0" xfId="42" applyFont="1" applyAlignment="1">
      <alignment horizontal="right" vertical="center"/>
      <protection/>
    </xf>
    <xf numFmtId="0" fontId="10" fillId="0" borderId="0" xfId="42" applyFont="1" applyAlignment="1">
      <alignment horizontal="center" vertical="center"/>
      <protection/>
    </xf>
    <xf numFmtId="0" fontId="10" fillId="0" borderId="0" xfId="42" applyFont="1" applyAlignment="1">
      <alignment horizontal="left" vertical="center"/>
      <protection/>
    </xf>
    <xf numFmtId="191" fontId="10" fillId="0" borderId="0" xfId="42" applyNumberFormat="1" applyFont="1" applyBorder="1" applyAlignment="1">
      <alignment horizontal="center"/>
      <protection/>
    </xf>
    <xf numFmtId="0" fontId="10" fillId="0" borderId="0" xfId="0" applyFont="1" applyAlignment="1">
      <alignment/>
    </xf>
    <xf numFmtId="209" fontId="22" fillId="0" borderId="0" xfId="0" applyNumberFormat="1" applyFont="1" applyBorder="1" applyAlignment="1">
      <alignment/>
    </xf>
    <xf numFmtId="191" fontId="26" fillId="0" borderId="0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4" xfId="0" applyFont="1" applyBorder="1" applyAlignment="1">
      <alignment horizontal="center"/>
    </xf>
    <xf numFmtId="209" fontId="4" fillId="0" borderId="34" xfId="0" applyNumberFormat="1" applyFont="1" applyBorder="1" applyAlignment="1">
      <alignment/>
    </xf>
    <xf numFmtId="191" fontId="4" fillId="0" borderId="34" xfId="0" applyNumberFormat="1" applyFont="1" applyBorder="1" applyAlignment="1">
      <alignment/>
    </xf>
    <xf numFmtId="192" fontId="4" fillId="0" borderId="34" xfId="0" applyNumberFormat="1" applyFont="1" applyBorder="1" applyAlignment="1">
      <alignment/>
    </xf>
    <xf numFmtId="191" fontId="22" fillId="0" borderId="0" xfId="0" applyNumberFormat="1" applyFont="1" applyBorder="1" applyAlignment="1">
      <alignment/>
    </xf>
    <xf numFmtId="191" fontId="4" fillId="0" borderId="35" xfId="0" applyNumberFormat="1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/>
    </xf>
    <xf numFmtId="192" fontId="4" fillId="0" borderId="29" xfId="0" applyNumberFormat="1" applyFont="1" applyBorder="1" applyAlignment="1">
      <alignment/>
    </xf>
    <xf numFmtId="0" fontId="22" fillId="0" borderId="0" xfId="0" applyFont="1" applyBorder="1" applyAlignment="1">
      <alignment/>
    </xf>
    <xf numFmtId="191" fontId="4" fillId="0" borderId="37" xfId="0" applyNumberFormat="1" applyFont="1" applyBorder="1" applyAlignment="1">
      <alignment/>
    </xf>
    <xf numFmtId="191" fontId="4" fillId="0" borderId="38" xfId="0" applyNumberFormat="1" applyFont="1" applyBorder="1" applyAlignment="1">
      <alignment horizontal="centerContinuous" vertical="center"/>
    </xf>
    <xf numFmtId="209" fontId="4" fillId="0" borderId="0" xfId="0" applyNumberFormat="1" applyFont="1" applyAlignment="1">
      <alignment/>
    </xf>
    <xf numFmtId="209" fontId="5" fillId="0" borderId="0" xfId="0" applyNumberFormat="1" applyFont="1" applyAlignment="1">
      <alignment horizontal="centerContinuous"/>
    </xf>
    <xf numFmtId="209" fontId="4" fillId="0" borderId="39" xfId="0" applyNumberFormat="1" applyFont="1" applyBorder="1" applyAlignment="1">
      <alignment horizontal="center"/>
    </xf>
    <xf numFmtId="209" fontId="4" fillId="0" borderId="40" xfId="0" applyNumberFormat="1" applyFont="1" applyBorder="1" applyAlignment="1">
      <alignment horizontal="center"/>
    </xf>
    <xf numFmtId="209" fontId="4" fillId="0" borderId="41" xfId="0" applyNumberFormat="1" applyFont="1" applyBorder="1" applyAlignment="1" quotePrefix="1">
      <alignment horizontal="center"/>
    </xf>
    <xf numFmtId="0" fontId="4" fillId="0" borderId="42" xfId="0" applyFont="1" applyBorder="1" applyAlignment="1">
      <alignment horizontal="center"/>
    </xf>
    <xf numFmtId="196" fontId="4" fillId="0" borderId="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16" xfId="57" applyFont="1" applyBorder="1" applyAlignment="1">
      <alignment horizontal="center"/>
      <protection/>
    </xf>
    <xf numFmtId="0" fontId="27" fillId="0" borderId="33" xfId="57" applyFont="1" applyBorder="1" applyAlignment="1">
      <alignment horizontal="center"/>
      <protection/>
    </xf>
    <xf numFmtId="0" fontId="27" fillId="0" borderId="43" xfId="57" applyFont="1" applyBorder="1" applyAlignment="1">
      <alignment horizontal="center"/>
      <protection/>
    </xf>
    <xf numFmtId="0" fontId="27" fillId="0" borderId="0" xfId="57" applyFont="1" applyBorder="1" applyAlignment="1">
      <alignment horizontal="center"/>
      <protection/>
    </xf>
    <xf numFmtId="0" fontId="27" fillId="0" borderId="30" xfId="57" applyFont="1" applyBorder="1">
      <alignment/>
      <protection/>
    </xf>
    <xf numFmtId="0" fontId="27" fillId="0" borderId="17" xfId="57" applyFont="1" applyBorder="1" applyAlignment="1">
      <alignment horizontal="center"/>
      <protection/>
    </xf>
    <xf numFmtId="209" fontId="0" fillId="0" borderId="44" xfId="57" applyNumberFormat="1" applyFont="1" applyBorder="1" applyAlignment="1">
      <alignment horizontal="center"/>
      <protection/>
    </xf>
    <xf numFmtId="0" fontId="0" fillId="0" borderId="44" xfId="57" applyBorder="1" applyAlignment="1">
      <alignment horizontal="center"/>
      <protection/>
    </xf>
    <xf numFmtId="193" fontId="0" fillId="0" borderId="44" xfId="57" applyNumberFormat="1" applyBorder="1">
      <alignment/>
      <protection/>
    </xf>
    <xf numFmtId="2" fontId="0" fillId="0" borderId="44" xfId="57" applyNumberFormat="1" applyBorder="1">
      <alignment/>
      <protection/>
    </xf>
    <xf numFmtId="2" fontId="0" fillId="0" borderId="45" xfId="57" applyNumberFormat="1" applyBorder="1">
      <alignment/>
      <protection/>
    </xf>
    <xf numFmtId="49" fontId="0" fillId="0" borderId="44" xfId="57" applyNumberFormat="1" applyFont="1" applyBorder="1" applyAlignment="1">
      <alignment horizontal="center"/>
      <protection/>
    </xf>
    <xf numFmtId="2" fontId="0" fillId="0" borderId="17" xfId="57" applyNumberFormat="1" applyBorder="1">
      <alignment/>
      <protection/>
    </xf>
    <xf numFmtId="209" fontId="27" fillId="0" borderId="16" xfId="57" applyNumberFormat="1" applyFont="1" applyBorder="1" applyAlignment="1">
      <alignment horizontal="center"/>
      <protection/>
    </xf>
    <xf numFmtId="209" fontId="27" fillId="0" borderId="43" xfId="57" applyNumberFormat="1" applyFont="1" applyBorder="1" applyAlignment="1">
      <alignment horizontal="center"/>
      <protection/>
    </xf>
    <xf numFmtId="209" fontId="27" fillId="0" borderId="43" xfId="57" applyNumberFormat="1" applyFont="1" applyBorder="1">
      <alignment/>
      <protection/>
    </xf>
    <xf numFmtId="209" fontId="27" fillId="0" borderId="17" xfId="57" applyNumberFormat="1" applyFont="1" applyBorder="1">
      <alignment/>
      <protection/>
    </xf>
    <xf numFmtId="209" fontId="0" fillId="0" borderId="0" xfId="0" applyNumberFormat="1" applyAlignment="1">
      <alignment/>
    </xf>
    <xf numFmtId="209" fontId="0" fillId="0" borderId="44" xfId="0" applyNumberFormat="1" applyBorder="1" applyAlignment="1">
      <alignment/>
    </xf>
    <xf numFmtId="193" fontId="27" fillId="0" borderId="16" xfId="57" applyNumberFormat="1" applyFont="1" applyBorder="1" applyAlignment="1">
      <alignment horizontal="center"/>
      <protection/>
    </xf>
    <xf numFmtId="193" fontId="27" fillId="0" borderId="33" xfId="57" applyNumberFormat="1" applyFont="1" applyBorder="1" applyAlignment="1">
      <alignment horizontal="center"/>
      <protection/>
    </xf>
    <xf numFmtId="193" fontId="27" fillId="0" borderId="43" xfId="57" applyNumberFormat="1" applyFont="1" applyBorder="1" applyAlignment="1">
      <alignment horizontal="center"/>
      <protection/>
    </xf>
    <xf numFmtId="193" fontId="27" fillId="0" borderId="0" xfId="57" applyNumberFormat="1" applyFont="1" applyBorder="1" applyAlignment="1">
      <alignment horizontal="center"/>
      <protection/>
    </xf>
    <xf numFmtId="193" fontId="27" fillId="0" borderId="17" xfId="57" applyNumberFormat="1" applyFont="1" applyBorder="1" applyAlignment="1">
      <alignment horizontal="center"/>
      <protection/>
    </xf>
    <xf numFmtId="193" fontId="27" fillId="0" borderId="30" xfId="57" applyNumberFormat="1" applyFont="1" applyBorder="1" applyAlignment="1">
      <alignment horizontal="center"/>
      <protection/>
    </xf>
    <xf numFmtId="193" fontId="0" fillId="0" borderId="44" xfId="0" applyNumberFormat="1" applyBorder="1" applyAlignment="1">
      <alignment/>
    </xf>
    <xf numFmtId="193" fontId="0" fillId="0" borderId="0" xfId="0" applyNumberFormat="1" applyAlignment="1">
      <alignment/>
    </xf>
    <xf numFmtId="2" fontId="27" fillId="0" borderId="46" xfId="57" applyNumberFormat="1" applyFont="1" applyBorder="1" applyAlignment="1">
      <alignment horizontal="center"/>
      <protection/>
    </xf>
    <xf numFmtId="2" fontId="27" fillId="0" borderId="16" xfId="57" applyNumberFormat="1" applyFont="1" applyBorder="1" applyAlignment="1">
      <alignment horizontal="center"/>
      <protection/>
    </xf>
    <xf numFmtId="2" fontId="27" fillId="0" borderId="47" xfId="57" applyNumberFormat="1" applyFont="1" applyBorder="1" applyAlignment="1">
      <alignment horizontal="center"/>
      <protection/>
    </xf>
    <xf numFmtId="2" fontId="27" fillId="0" borderId="43" xfId="57" applyNumberFormat="1" applyFont="1" applyBorder="1" applyAlignment="1">
      <alignment horizontal="center"/>
      <protection/>
    </xf>
    <xf numFmtId="2" fontId="27" fillId="0" borderId="47" xfId="57" applyNumberFormat="1" applyFont="1" applyBorder="1">
      <alignment/>
      <protection/>
    </xf>
    <xf numFmtId="2" fontId="27" fillId="0" borderId="43" xfId="57" applyNumberFormat="1" applyFont="1" applyBorder="1">
      <alignment/>
      <protection/>
    </xf>
    <xf numFmtId="2" fontId="27" fillId="0" borderId="48" xfId="57" applyNumberFormat="1" applyFont="1" applyBorder="1" applyAlignment="1">
      <alignment horizontal="center"/>
      <protection/>
    </xf>
    <xf numFmtId="2" fontId="0" fillId="0" borderId="44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0" xfId="0" applyNumberFormat="1" applyFont="1" applyBorder="1" applyAlignment="1" quotePrefix="1">
      <alignment horizontal="center"/>
    </xf>
    <xf numFmtId="0" fontId="0" fillId="0" borderId="44" xfId="0" applyBorder="1" applyAlignment="1">
      <alignment horizontal="center"/>
    </xf>
    <xf numFmtId="0" fontId="27" fillId="0" borderId="3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10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10" fillId="0" borderId="0" xfId="56" applyFont="1" applyBorder="1">
      <alignment/>
      <protection/>
    </xf>
    <xf numFmtId="0" fontId="4" fillId="0" borderId="49" xfId="0" applyFont="1" applyBorder="1" applyAlignment="1">
      <alignment/>
    </xf>
    <xf numFmtId="0" fontId="4" fillId="0" borderId="49" xfId="0" applyFont="1" applyBorder="1" applyAlignment="1">
      <alignment horizontal="center"/>
    </xf>
    <xf numFmtId="209" fontId="4" fillId="0" borderId="49" xfId="0" applyNumberFormat="1" applyFont="1" applyBorder="1" applyAlignment="1">
      <alignment/>
    </xf>
    <xf numFmtId="191" fontId="4" fillId="0" borderId="49" xfId="0" applyNumberFormat="1" applyFont="1" applyBorder="1" applyAlignment="1">
      <alignment/>
    </xf>
    <xf numFmtId="192" fontId="4" fillId="0" borderId="49" xfId="0" applyNumberFormat="1" applyFont="1" applyBorder="1" applyAlignment="1">
      <alignment/>
    </xf>
    <xf numFmtId="49" fontId="4" fillId="0" borderId="49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 horizontal="center"/>
    </xf>
    <xf numFmtId="208" fontId="4" fillId="0" borderId="26" xfId="0" applyNumberFormat="1" applyFont="1" applyBorder="1" applyAlignment="1">
      <alignment horizontal="center"/>
    </xf>
    <xf numFmtId="208" fontId="4" fillId="0" borderId="1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26" xfId="0" applyNumberFormat="1" applyFont="1" applyBorder="1" applyAlignment="1">
      <alignment/>
    </xf>
    <xf numFmtId="208" fontId="4" fillId="0" borderId="31" xfId="0" applyNumberFormat="1" applyFont="1" applyBorder="1" applyAlignment="1">
      <alignment/>
    </xf>
    <xf numFmtId="208" fontId="4" fillId="0" borderId="29" xfId="0" applyNumberFormat="1" applyFont="1" applyBorder="1" applyAlignment="1">
      <alignment/>
    </xf>
    <xf numFmtId="208" fontId="4" fillId="0" borderId="29" xfId="0" applyNumberFormat="1" applyFont="1" applyFill="1" applyBorder="1" applyAlignment="1">
      <alignment/>
    </xf>
    <xf numFmtId="208" fontId="4" fillId="0" borderId="0" xfId="0" applyNumberFormat="1" applyFont="1" applyFill="1" applyBorder="1" applyAlignment="1">
      <alignment/>
    </xf>
    <xf numFmtId="208" fontId="4" fillId="0" borderId="32" xfId="0" applyNumberFormat="1" applyFont="1" applyBorder="1" applyAlignment="1">
      <alignment/>
    </xf>
    <xf numFmtId="193" fontId="0" fillId="0" borderId="44" xfId="57" applyNumberFormat="1" applyFont="1" applyBorder="1">
      <alignment/>
      <protection/>
    </xf>
    <xf numFmtId="2" fontId="0" fillId="0" borderId="44" xfId="57" applyNumberFormat="1" applyFont="1" applyBorder="1">
      <alignment/>
      <protection/>
    </xf>
    <xf numFmtId="0" fontId="0" fillId="0" borderId="44" xfId="57" applyFont="1" applyBorder="1" applyAlignment="1">
      <alignment horizontal="center"/>
      <protection/>
    </xf>
    <xf numFmtId="20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193" fontId="0" fillId="0" borderId="50" xfId="0" applyNumberFormat="1" applyBorder="1" applyAlignment="1">
      <alignment/>
    </xf>
    <xf numFmtId="193" fontId="0" fillId="0" borderId="50" xfId="57" applyNumberFormat="1" applyFont="1" applyBorder="1">
      <alignment/>
      <protection/>
    </xf>
    <xf numFmtId="2" fontId="0" fillId="0" borderId="50" xfId="57" applyNumberFormat="1" applyFont="1" applyBorder="1">
      <alignment/>
      <protection/>
    </xf>
    <xf numFmtId="0" fontId="0" fillId="0" borderId="50" xfId="57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0" fillId="0" borderId="17" xfId="57" applyNumberFormat="1" applyFont="1" applyBorder="1">
      <alignment/>
      <protection/>
    </xf>
    <xf numFmtId="2" fontId="0" fillId="0" borderId="17" xfId="57" applyNumberFormat="1" applyFont="1" applyBorder="1">
      <alignment/>
      <protection/>
    </xf>
    <xf numFmtId="2" fontId="0" fillId="0" borderId="17" xfId="0" applyNumberFormat="1" applyBorder="1" applyAlignment="1">
      <alignment/>
    </xf>
    <xf numFmtId="209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3" fontId="0" fillId="0" borderId="51" xfId="0" applyNumberFormat="1" applyBorder="1" applyAlignment="1">
      <alignment/>
    </xf>
    <xf numFmtId="193" fontId="0" fillId="0" borderId="51" xfId="57" applyNumberFormat="1" applyFont="1" applyBorder="1">
      <alignment/>
      <protection/>
    </xf>
    <xf numFmtId="2" fontId="0" fillId="0" borderId="51" xfId="57" applyNumberFormat="1" applyFont="1" applyBorder="1">
      <alignment/>
      <protection/>
    </xf>
    <xf numFmtId="2" fontId="0" fillId="0" borderId="51" xfId="0" applyNumberFormat="1" applyBorder="1" applyAlignment="1">
      <alignment/>
    </xf>
    <xf numFmtId="209" fontId="26" fillId="0" borderId="16" xfId="0" applyNumberFormat="1" applyFont="1" applyBorder="1" applyAlignment="1">
      <alignment/>
    </xf>
    <xf numFmtId="191" fontId="26" fillId="0" borderId="16" xfId="0" applyNumberFormat="1" applyFont="1" applyBorder="1" applyAlignment="1">
      <alignment/>
    </xf>
    <xf numFmtId="209" fontId="26" fillId="0" borderId="43" xfId="0" applyNumberFormat="1" applyFont="1" applyBorder="1" applyAlignment="1">
      <alignment/>
    </xf>
    <xf numFmtId="191" fontId="26" fillId="0" borderId="43" xfId="0" applyNumberFormat="1" applyFont="1" applyBorder="1" applyAlignment="1">
      <alignment/>
    </xf>
    <xf numFmtId="192" fontId="26" fillId="0" borderId="43" xfId="0" applyNumberFormat="1" applyFont="1" applyBorder="1" applyAlignment="1">
      <alignment/>
    </xf>
    <xf numFmtId="191" fontId="10" fillId="0" borderId="16" xfId="0" applyNumberFormat="1" applyFont="1" applyBorder="1" applyAlignment="1">
      <alignment horizontal="right" vertical="center"/>
    </xf>
    <xf numFmtId="16" fontId="22" fillId="0" borderId="16" xfId="0" applyNumberFormat="1" applyFont="1" applyBorder="1" applyAlignment="1">
      <alignment horizontal="center"/>
    </xf>
    <xf numFmtId="0" fontId="10" fillId="33" borderId="16" xfId="56" applyFont="1" applyFill="1" applyBorder="1" applyAlignment="1">
      <alignment horizontal="right" vertical="center"/>
      <protection/>
    </xf>
    <xf numFmtId="209" fontId="22" fillId="0" borderId="16" xfId="0" applyNumberFormat="1" applyFont="1" applyBorder="1" applyAlignment="1">
      <alignment/>
    </xf>
    <xf numFmtId="191" fontId="10" fillId="0" borderId="43" xfId="0" applyNumberFormat="1" applyFont="1" applyBorder="1" applyAlignment="1">
      <alignment horizontal="right" vertical="center"/>
    </xf>
    <xf numFmtId="0" fontId="22" fillId="0" borderId="43" xfId="0" applyFont="1" applyBorder="1" applyAlignment="1">
      <alignment horizontal="center"/>
    </xf>
    <xf numFmtId="0" fontId="10" fillId="33" borderId="43" xfId="56" applyFont="1" applyFill="1" applyBorder="1" applyAlignment="1">
      <alignment horizontal="right" vertical="center"/>
      <protection/>
    </xf>
    <xf numFmtId="209" fontId="22" fillId="0" borderId="43" xfId="0" applyNumberFormat="1" applyFont="1" applyBorder="1" applyAlignment="1">
      <alignment/>
    </xf>
    <xf numFmtId="17" fontId="22" fillId="0" borderId="43" xfId="0" applyNumberFormat="1" applyFont="1" applyBorder="1" applyAlignment="1">
      <alignment horizontal="center"/>
    </xf>
    <xf numFmtId="191" fontId="10" fillId="0" borderId="17" xfId="0" applyNumberFormat="1" applyFont="1" applyBorder="1" applyAlignment="1">
      <alignment horizontal="right" vertical="center"/>
    </xf>
    <xf numFmtId="191" fontId="26" fillId="0" borderId="17" xfId="0" applyNumberFormat="1" applyFont="1" applyBorder="1" applyAlignment="1">
      <alignment/>
    </xf>
    <xf numFmtId="209" fontId="26" fillId="0" borderId="17" xfId="0" applyNumberFormat="1" applyFont="1" applyBorder="1" applyAlignment="1">
      <alignment/>
    </xf>
    <xf numFmtId="0" fontId="10" fillId="33" borderId="17" xfId="56" applyFont="1" applyFill="1" applyBorder="1" applyAlignment="1">
      <alignment horizontal="right" vertical="center"/>
      <protection/>
    </xf>
    <xf numFmtId="0" fontId="0" fillId="0" borderId="44" xfId="0" applyBorder="1" applyAlignment="1">
      <alignment/>
    </xf>
    <xf numFmtId="0" fontId="0" fillId="0" borderId="44" xfId="0" applyFont="1" applyBorder="1" applyAlignment="1">
      <alignment horizontal="center"/>
    </xf>
    <xf numFmtId="209" fontId="0" fillId="0" borderId="44" xfId="0" applyNumberFormat="1" applyFont="1" applyBorder="1" applyAlignment="1">
      <alignment/>
    </xf>
    <xf numFmtId="191" fontId="30" fillId="0" borderId="0" xfId="0" applyNumberFormat="1" applyFont="1" applyBorder="1" applyAlignment="1">
      <alignment horizontal="right" vertical="center"/>
    </xf>
    <xf numFmtId="209" fontId="0" fillId="0" borderId="44" xfId="0" applyNumberFormat="1" applyBorder="1" applyAlignment="1">
      <alignment horizontal="center"/>
    </xf>
    <xf numFmtId="193" fontId="0" fillId="0" borderId="44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17" xfId="0" applyBorder="1" applyAlignment="1">
      <alignment/>
    </xf>
    <xf numFmtId="209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2" fontId="0" fillId="0" borderId="52" xfId="0" applyNumberFormat="1" applyBorder="1" applyAlignment="1">
      <alignment/>
    </xf>
    <xf numFmtId="192" fontId="0" fillId="34" borderId="44" xfId="57" applyNumberFormat="1" applyFill="1" applyBorder="1">
      <alignment/>
      <protection/>
    </xf>
    <xf numFmtId="192" fontId="0" fillId="34" borderId="44" xfId="57" applyNumberFormat="1" applyFont="1" applyFill="1" applyBorder="1">
      <alignment/>
      <protection/>
    </xf>
    <xf numFmtId="192" fontId="0" fillId="34" borderId="50" xfId="57" applyNumberFormat="1" applyFont="1" applyFill="1" applyBorder="1">
      <alignment/>
      <protection/>
    </xf>
    <xf numFmtId="192" fontId="0" fillId="34" borderId="17" xfId="57" applyNumberFormat="1" applyFont="1" applyFill="1" applyBorder="1">
      <alignment/>
      <protection/>
    </xf>
    <xf numFmtId="192" fontId="0" fillId="34" borderId="51" xfId="57" applyNumberFormat="1" applyFont="1" applyFill="1" applyBorder="1">
      <alignment/>
      <protection/>
    </xf>
    <xf numFmtId="192" fontId="0" fillId="34" borderId="52" xfId="57" applyNumberFormat="1" applyFont="1" applyFill="1" applyBorder="1">
      <alignment/>
      <protection/>
    </xf>
    <xf numFmtId="192" fontId="0" fillId="34" borderId="44" xfId="0" applyNumberFormat="1" applyFill="1" applyBorder="1" applyAlignment="1">
      <alignment/>
    </xf>
    <xf numFmtId="191" fontId="4" fillId="0" borderId="49" xfId="0" applyNumberFormat="1" applyFont="1" applyBorder="1" applyAlignment="1">
      <alignment horizontal="right"/>
    </xf>
    <xf numFmtId="192" fontId="27" fillId="34" borderId="33" xfId="57" applyNumberFormat="1" applyFont="1" applyFill="1" applyBorder="1" applyAlignment="1">
      <alignment horizontal="center"/>
      <protection/>
    </xf>
    <xf numFmtId="192" fontId="27" fillId="34" borderId="0" xfId="57" applyNumberFormat="1" applyFont="1" applyFill="1" applyBorder="1" applyAlignment="1">
      <alignment horizontal="center"/>
      <protection/>
    </xf>
    <xf numFmtId="192" fontId="27" fillId="34" borderId="30" xfId="57" applyNumberFormat="1" applyFont="1" applyFill="1" applyBorder="1">
      <alignment/>
      <protection/>
    </xf>
    <xf numFmtId="192" fontId="0" fillId="34" borderId="0" xfId="0" applyNumberFormat="1" applyFill="1" applyAlignment="1">
      <alignment/>
    </xf>
    <xf numFmtId="0" fontId="0" fillId="0" borderId="0" xfId="0" applyBorder="1" applyAlignment="1">
      <alignment/>
    </xf>
    <xf numFmtId="0" fontId="4" fillId="0" borderId="53" xfId="0" applyFont="1" applyBorder="1" applyAlignment="1">
      <alignment/>
    </xf>
    <xf numFmtId="0" fontId="4" fillId="0" borderId="53" xfId="0" applyFont="1" applyBorder="1" applyAlignment="1">
      <alignment horizontal="center"/>
    </xf>
    <xf numFmtId="209" fontId="4" fillId="0" borderId="53" xfId="0" applyNumberFormat="1" applyFont="1" applyBorder="1" applyAlignment="1">
      <alignment/>
    </xf>
    <xf numFmtId="191" fontId="4" fillId="0" borderId="53" xfId="0" applyNumberFormat="1" applyFont="1" applyBorder="1" applyAlignment="1">
      <alignment/>
    </xf>
    <xf numFmtId="192" fontId="4" fillId="0" borderId="53" xfId="0" applyNumberFormat="1" applyFont="1" applyBorder="1" applyAlignment="1">
      <alignment/>
    </xf>
    <xf numFmtId="209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193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192" fontId="0" fillId="34" borderId="54" xfId="0" applyNumberFormat="1" applyFill="1" applyBorder="1" applyAlignment="1">
      <alignment/>
    </xf>
    <xf numFmtId="2" fontId="0" fillId="0" borderId="54" xfId="0" applyNumberFormat="1" applyBorder="1" applyAlignment="1">
      <alignment/>
    </xf>
    <xf numFmtId="0" fontId="0" fillId="0" borderId="53" xfId="0" applyBorder="1" applyAlignment="1">
      <alignment/>
    </xf>
    <xf numFmtId="0" fontId="10" fillId="0" borderId="0" xfId="42" applyFont="1" applyBorder="1" applyAlignment="1">
      <alignment horizontal="right"/>
      <protection/>
    </xf>
    <xf numFmtId="192" fontId="0" fillId="34" borderId="52" xfId="0" applyNumberFormat="1" applyFill="1" applyBorder="1" applyAlignment="1">
      <alignment/>
    </xf>
    <xf numFmtId="0" fontId="0" fillId="0" borderId="49" xfId="0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209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91" fontId="4" fillId="35" borderId="0" xfId="0" applyNumberFormat="1" applyFont="1" applyFill="1" applyBorder="1" applyAlignment="1">
      <alignment horizontal="right"/>
    </xf>
    <xf numFmtId="0" fontId="22" fillId="0" borderId="17" xfId="0" applyFont="1" applyBorder="1" applyAlignment="1">
      <alignment horizontal="center"/>
    </xf>
    <xf numFmtId="209" fontId="22" fillId="0" borderId="17" xfId="0" applyNumberFormat="1" applyFont="1" applyBorder="1" applyAlignment="1">
      <alignment/>
    </xf>
    <xf numFmtId="209" fontId="4" fillId="0" borderId="0" xfId="0" applyNumberFormat="1" applyFont="1" applyFill="1" applyBorder="1" applyAlignment="1">
      <alignment/>
    </xf>
    <xf numFmtId="209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93" fontId="0" fillId="0" borderId="16" xfId="0" applyNumberFormat="1" applyBorder="1" applyAlignment="1">
      <alignment/>
    </xf>
    <xf numFmtId="192" fontId="0" fillId="34" borderId="16" xfId="0" applyNumberFormat="1" applyFill="1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4" fontId="0" fillId="0" borderId="0" xfId="0" applyNumberFormat="1" applyAlignment="1">
      <alignment/>
    </xf>
    <xf numFmtId="192" fontId="0" fillId="34" borderId="17" xfId="0" applyNumberFormat="1" applyFill="1" applyBorder="1" applyAlignment="1">
      <alignment/>
    </xf>
    <xf numFmtId="0" fontId="27" fillId="36" borderId="45" xfId="57" applyFont="1" applyFill="1" applyBorder="1" applyAlignment="1">
      <alignment horizontal="center"/>
      <protection/>
    </xf>
    <xf numFmtId="0" fontId="27" fillId="36" borderId="55" xfId="57" applyFont="1" applyFill="1" applyBorder="1" applyAlignment="1">
      <alignment horizontal="center"/>
      <protection/>
    </xf>
    <xf numFmtId="0" fontId="27" fillId="36" borderId="56" xfId="57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2" fontId="9" fillId="0" borderId="45" xfId="56" applyNumberFormat="1" applyFont="1" applyFill="1" applyBorder="1" applyAlignment="1" applyProtection="1">
      <alignment horizontal="center"/>
      <protection/>
    </xf>
    <xf numFmtId="2" fontId="9" fillId="0" borderId="55" xfId="56" applyNumberFormat="1" applyFont="1" applyFill="1" applyBorder="1" applyAlignment="1" applyProtection="1">
      <alignment horizontal="center"/>
      <protection/>
    </xf>
    <xf numFmtId="2" fontId="9" fillId="0" borderId="56" xfId="56" applyNumberFormat="1" applyFont="1" applyFill="1" applyBorder="1" applyAlignment="1" applyProtection="1">
      <alignment horizontal="center"/>
      <protection/>
    </xf>
    <xf numFmtId="2" fontId="10" fillId="0" borderId="44" xfId="56" applyNumberFormat="1" applyFont="1" applyFill="1" applyBorder="1" applyAlignment="1" applyProtection="1">
      <alignment horizontal="center"/>
      <protection/>
    </xf>
    <xf numFmtId="192" fontId="10" fillId="0" borderId="44" xfId="56" applyNumberFormat="1" applyFont="1" applyFill="1" applyBorder="1" applyAlignment="1" applyProtection="1">
      <alignment horizontal="center"/>
      <protection/>
    </xf>
    <xf numFmtId="195" fontId="10" fillId="0" borderId="44" xfId="56" applyNumberFormat="1" applyFont="1" applyFill="1" applyBorder="1" applyAlignment="1" applyProtection="1">
      <alignment horizontal="center"/>
      <protection/>
    </xf>
    <xf numFmtId="0" fontId="10" fillId="0" borderId="44" xfId="56" applyFont="1" applyFill="1" applyBorder="1" applyAlignment="1" applyProtection="1">
      <alignment horizontal="center" vertical="center"/>
      <protection/>
    </xf>
    <xf numFmtId="0" fontId="10" fillId="0" borderId="16" xfId="56" applyFont="1" applyFill="1" applyBorder="1" applyAlignment="1" applyProtection="1">
      <alignment horizontal="center" vertical="center"/>
      <protection/>
    </xf>
    <xf numFmtId="0" fontId="10" fillId="0" borderId="44" xfId="56" applyFont="1" applyFill="1" applyBorder="1" applyAlignment="1" applyProtection="1">
      <alignment horizontal="center" vertical="center" textRotation="90"/>
      <protection/>
    </xf>
    <xf numFmtId="2" fontId="10" fillId="0" borderId="44" xfId="56" applyNumberFormat="1" applyFont="1" applyFill="1" applyBorder="1" applyAlignment="1" applyProtection="1">
      <alignment horizontal="left"/>
      <protection/>
    </xf>
    <xf numFmtId="192" fontId="10" fillId="0" borderId="44" xfId="56" applyNumberFormat="1" applyFont="1" applyFill="1" applyBorder="1" applyAlignment="1" applyProtection="1">
      <alignment/>
      <protection/>
    </xf>
    <xf numFmtId="192" fontId="10" fillId="0" borderId="44" xfId="56" applyNumberFormat="1" applyFont="1" applyFill="1" applyBorder="1" applyProtection="1">
      <alignment/>
      <protection/>
    </xf>
    <xf numFmtId="195" fontId="10" fillId="0" borderId="16" xfId="56" applyNumberFormat="1" applyFont="1" applyFill="1" applyBorder="1" applyAlignment="1" applyProtection="1">
      <alignment horizontal="center" vertical="center" textRotation="90"/>
      <protection/>
    </xf>
    <xf numFmtId="195" fontId="10" fillId="0" borderId="17" xfId="56" applyNumberFormat="1" applyFont="1" applyFill="1" applyBorder="1" applyAlignment="1" applyProtection="1">
      <alignment horizontal="center" vertical="center" textRotation="90"/>
      <protection/>
    </xf>
    <xf numFmtId="4" fontId="10" fillId="0" borderId="44" xfId="56" applyNumberFormat="1" applyFont="1" applyFill="1" applyBorder="1" applyAlignment="1" applyProtection="1">
      <alignment horizontal="center" vertical="center"/>
      <protection/>
    </xf>
    <xf numFmtId="4" fontId="10" fillId="0" borderId="44" xfId="56" applyNumberFormat="1" applyFont="1" applyFill="1" applyBorder="1" applyAlignment="1" applyProtection="1">
      <alignment horizontal="center"/>
      <protection/>
    </xf>
    <xf numFmtId="0" fontId="10" fillId="0" borderId="16" xfId="56" applyFont="1" applyFill="1" applyBorder="1" applyAlignment="1" applyProtection="1">
      <alignment horizontal="center" vertical="center" textRotation="90"/>
      <protection/>
    </xf>
    <xf numFmtId="0" fontId="10" fillId="0" borderId="17" xfId="56" applyFont="1" applyFill="1" applyBorder="1" applyAlignment="1" applyProtection="1">
      <alignment horizontal="center" vertical="center" textRotation="90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sed" xfId="56"/>
    <cellStyle name="ปกติ_Sheet1" xfId="57"/>
    <cellStyle name="ปกติ_อท.01-แม่ปิง" xfId="58"/>
    <cellStyle name="ป้อนค่า" xfId="59"/>
    <cellStyle name="ปานกลาง" xfId="60"/>
    <cellStyle name="Percent" xfId="61"/>
    <cellStyle name="ผลรวม" xfId="62"/>
    <cellStyle name="แย่" xfId="63"/>
    <cellStyle name="Currency" xfId="64"/>
    <cellStyle name="Currency [0]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695"/>
          <c:w val="0.7675"/>
          <c:h val="0.913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'DATA '!$E$842:$E$873</c:f>
              <c:numCache>
                <c:ptCount val="32"/>
                <c:pt idx="0">
                  <c:v>15.054</c:v>
                </c:pt>
                <c:pt idx="1">
                  <c:v>3.474</c:v>
                </c:pt>
                <c:pt idx="2">
                  <c:v>4.375</c:v>
                </c:pt>
                <c:pt idx="3">
                  <c:v>12.237</c:v>
                </c:pt>
                <c:pt idx="4">
                  <c:v>19.508</c:v>
                </c:pt>
                <c:pt idx="5">
                  <c:v>3.328</c:v>
                </c:pt>
                <c:pt idx="6">
                  <c:v>0.671</c:v>
                </c:pt>
                <c:pt idx="7">
                  <c:v>67.793</c:v>
                </c:pt>
                <c:pt idx="8">
                  <c:v>45.159</c:v>
                </c:pt>
                <c:pt idx="9">
                  <c:v>11.453</c:v>
                </c:pt>
                <c:pt idx="10">
                  <c:v>3.07</c:v>
                </c:pt>
                <c:pt idx="11">
                  <c:v>12.279</c:v>
                </c:pt>
                <c:pt idx="12">
                  <c:v>15.355</c:v>
                </c:pt>
                <c:pt idx="13">
                  <c:v>34.411</c:v>
                </c:pt>
                <c:pt idx="14">
                  <c:v>71.246</c:v>
                </c:pt>
                <c:pt idx="15">
                  <c:v>36.547</c:v>
                </c:pt>
                <c:pt idx="16">
                  <c:v>26.925</c:v>
                </c:pt>
                <c:pt idx="17">
                  <c:v>18.151</c:v>
                </c:pt>
                <c:pt idx="18">
                  <c:v>32.768</c:v>
                </c:pt>
                <c:pt idx="19">
                  <c:v>28.584</c:v>
                </c:pt>
                <c:pt idx="20">
                  <c:v>17.219</c:v>
                </c:pt>
                <c:pt idx="21">
                  <c:v>5.779</c:v>
                </c:pt>
                <c:pt idx="22">
                  <c:v>5.789</c:v>
                </c:pt>
                <c:pt idx="23">
                  <c:v>8.305</c:v>
                </c:pt>
                <c:pt idx="24">
                  <c:v>12.096</c:v>
                </c:pt>
                <c:pt idx="25">
                  <c:v>2.017</c:v>
                </c:pt>
                <c:pt idx="26">
                  <c:v>1.89</c:v>
                </c:pt>
                <c:pt idx="27">
                  <c:v>5.118</c:v>
                </c:pt>
                <c:pt idx="28">
                  <c:v>3.513</c:v>
                </c:pt>
                <c:pt idx="29">
                  <c:v>1.816</c:v>
                </c:pt>
                <c:pt idx="30">
                  <c:v>2.115</c:v>
                </c:pt>
                <c:pt idx="31">
                  <c:v>1.876</c:v>
                </c:pt>
              </c:numCache>
            </c:numRef>
          </c:xVal>
          <c:yVal>
            <c:numRef>
              <c:f>'DATA '!$H$842:$H$873</c:f>
              <c:numCache>
                <c:ptCount val="32"/>
                <c:pt idx="0">
                  <c:v>70.710542270784</c:v>
                </c:pt>
                <c:pt idx="1">
                  <c:v>17.481436915392</c:v>
                </c:pt>
                <c:pt idx="2">
                  <c:v>0.9416861999999999</c:v>
                </c:pt>
                <c:pt idx="3">
                  <c:v>1.782434763072</c:v>
                </c:pt>
                <c:pt idx="4">
                  <c:v>42.759771228287995</c:v>
                </c:pt>
                <c:pt idx="5">
                  <c:v>8.476635488255999</c:v>
                </c:pt>
                <c:pt idx="6">
                  <c:v>0.7051101615360003</c:v>
                </c:pt>
                <c:pt idx="7">
                  <c:v>689.0945851152002</c:v>
                </c:pt>
                <c:pt idx="8">
                  <c:v>431.34051220329604</c:v>
                </c:pt>
                <c:pt idx="9">
                  <c:v>41.29527507580799</c:v>
                </c:pt>
                <c:pt idx="10">
                  <c:v>10.96002437184</c:v>
                </c:pt>
                <c:pt idx="11">
                  <c:v>43.11268570137601</c:v>
                </c:pt>
                <c:pt idx="12">
                  <c:v>54.73339229952</c:v>
                </c:pt>
                <c:pt idx="13">
                  <c:v>295.293407999616</c:v>
                </c:pt>
                <c:pt idx="14">
                  <c:v>584.7258371633279</c:v>
                </c:pt>
                <c:pt idx="15">
                  <c:v>42.190990049376</c:v>
                </c:pt>
                <c:pt idx="16">
                  <c:v>26.369899552800007</c:v>
                </c:pt>
                <c:pt idx="17">
                  <c:v>14.066558591904002</c:v>
                </c:pt>
                <c:pt idx="18">
                  <c:v>104.97657353011203</c:v>
                </c:pt>
                <c:pt idx="19">
                  <c:v>112.918022307072</c:v>
                </c:pt>
                <c:pt idx="20">
                  <c:v>47.96180866108801</c:v>
                </c:pt>
                <c:pt idx="21">
                  <c:v>7.014701101248</c:v>
                </c:pt>
                <c:pt idx="22">
                  <c:v>11.30140713744</c:v>
                </c:pt>
                <c:pt idx="23">
                  <c:v>20.466379311839997</c:v>
                </c:pt>
                <c:pt idx="24">
                  <c:v>12.902644887552</c:v>
                </c:pt>
                <c:pt idx="25">
                  <c:v>2.025536718528</c:v>
                </c:pt>
                <c:pt idx="26">
                  <c:v>3.2170482287999995</c:v>
                </c:pt>
                <c:pt idx="27">
                  <c:v>6.513937693632001</c:v>
                </c:pt>
                <c:pt idx="28">
                  <c:v>3.5859364001280003</c:v>
                </c:pt>
                <c:pt idx="29">
                  <c:v>2.5874868925440007</c:v>
                </c:pt>
                <c:pt idx="30">
                  <c:v>4.606906739040001</c:v>
                </c:pt>
                <c:pt idx="31">
                  <c:v>1.545498686592</c:v>
                </c:pt>
              </c:numCache>
            </c:numRef>
          </c:yVal>
          <c:smooth val="0"/>
        </c:ser>
        <c:axId val="1138414"/>
        <c:axId val="10245727"/>
      </c:scatterChart>
      <c:valAx>
        <c:axId val="1138414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0245727"/>
        <c:crossesAt val="0.01"/>
        <c:crossBetween val="midCat"/>
        <c:dispUnits/>
      </c:valAx>
      <c:valAx>
        <c:axId val="10245727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13841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15"/>
          <c:y val="0.456"/>
          <c:w val="0.0952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71"/>
          <c:w val="0.79275"/>
          <c:h val="0.89525"/>
        </c:manualLayout>
      </c:layout>
      <c:scatterChart>
        <c:scatterStyle val="lineMarker"/>
        <c:varyColors val="0"/>
        <c:ser>
          <c:idx val="1"/>
          <c:order val="0"/>
          <c:tx>
            <c:v>1993 - 2021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'DATA '!$E$9:$E$873</c:f>
              <c:numCache>
                <c:ptCount val="865"/>
                <c:pt idx="0">
                  <c:v>6.954</c:v>
                </c:pt>
                <c:pt idx="1">
                  <c:v>27.953</c:v>
                </c:pt>
                <c:pt idx="2">
                  <c:v>9.923</c:v>
                </c:pt>
                <c:pt idx="3">
                  <c:v>56.852</c:v>
                </c:pt>
                <c:pt idx="4">
                  <c:v>73.393</c:v>
                </c:pt>
                <c:pt idx="5">
                  <c:v>32.571</c:v>
                </c:pt>
                <c:pt idx="6">
                  <c:v>23.992</c:v>
                </c:pt>
                <c:pt idx="7">
                  <c:v>25.137</c:v>
                </c:pt>
                <c:pt idx="8">
                  <c:v>17.877</c:v>
                </c:pt>
                <c:pt idx="9">
                  <c:v>16.117</c:v>
                </c:pt>
                <c:pt idx="10">
                  <c:v>12.512</c:v>
                </c:pt>
                <c:pt idx="11">
                  <c:v>19.172</c:v>
                </c:pt>
                <c:pt idx="12">
                  <c:v>13.953</c:v>
                </c:pt>
                <c:pt idx="13">
                  <c:v>12.969</c:v>
                </c:pt>
                <c:pt idx="14">
                  <c:v>4.008</c:v>
                </c:pt>
                <c:pt idx="15">
                  <c:v>6.519</c:v>
                </c:pt>
                <c:pt idx="16">
                  <c:v>4.388</c:v>
                </c:pt>
                <c:pt idx="17">
                  <c:v>3.732</c:v>
                </c:pt>
                <c:pt idx="18">
                  <c:v>10.867</c:v>
                </c:pt>
                <c:pt idx="19">
                  <c:v>6.243</c:v>
                </c:pt>
                <c:pt idx="20">
                  <c:v>7.719</c:v>
                </c:pt>
                <c:pt idx="21">
                  <c:v>8.094</c:v>
                </c:pt>
                <c:pt idx="22">
                  <c:v>17.601</c:v>
                </c:pt>
                <c:pt idx="23">
                  <c:v>58.14</c:v>
                </c:pt>
                <c:pt idx="24">
                  <c:v>56.386</c:v>
                </c:pt>
                <c:pt idx="25">
                  <c:v>48.194</c:v>
                </c:pt>
                <c:pt idx="26">
                  <c:v>30.305</c:v>
                </c:pt>
                <c:pt idx="27">
                  <c:v>34.39</c:v>
                </c:pt>
                <c:pt idx="28">
                  <c:v>29.944</c:v>
                </c:pt>
                <c:pt idx="29">
                  <c:v>28.292</c:v>
                </c:pt>
                <c:pt idx="30">
                  <c:v>270.524</c:v>
                </c:pt>
                <c:pt idx="31">
                  <c:v>132.352</c:v>
                </c:pt>
                <c:pt idx="32">
                  <c:v>277.262</c:v>
                </c:pt>
                <c:pt idx="33">
                  <c:v>282.573</c:v>
                </c:pt>
                <c:pt idx="34">
                  <c:v>403.737</c:v>
                </c:pt>
                <c:pt idx="35">
                  <c:v>183.92</c:v>
                </c:pt>
                <c:pt idx="36">
                  <c:v>126.551</c:v>
                </c:pt>
                <c:pt idx="37">
                  <c:v>121.216</c:v>
                </c:pt>
                <c:pt idx="38">
                  <c:v>78.076</c:v>
                </c:pt>
                <c:pt idx="39">
                  <c:v>71.299</c:v>
                </c:pt>
                <c:pt idx="40">
                  <c:v>64.274</c:v>
                </c:pt>
                <c:pt idx="41">
                  <c:v>79.242</c:v>
                </c:pt>
                <c:pt idx="42">
                  <c:v>74.59</c:v>
                </c:pt>
                <c:pt idx="43">
                  <c:v>57.566</c:v>
                </c:pt>
                <c:pt idx="44">
                  <c:v>41.45</c:v>
                </c:pt>
                <c:pt idx="45">
                  <c:v>38.608</c:v>
                </c:pt>
                <c:pt idx="46">
                  <c:v>32.604</c:v>
                </c:pt>
                <c:pt idx="47">
                  <c:v>15.963</c:v>
                </c:pt>
                <c:pt idx="48">
                  <c:v>13.161</c:v>
                </c:pt>
                <c:pt idx="49">
                  <c:v>8.913</c:v>
                </c:pt>
                <c:pt idx="50">
                  <c:v>11.242</c:v>
                </c:pt>
                <c:pt idx="51">
                  <c:v>43.151</c:v>
                </c:pt>
                <c:pt idx="52">
                  <c:v>21.063</c:v>
                </c:pt>
                <c:pt idx="53">
                  <c:v>22.069</c:v>
                </c:pt>
                <c:pt idx="54">
                  <c:v>100.648</c:v>
                </c:pt>
                <c:pt idx="55">
                  <c:v>48.278</c:v>
                </c:pt>
                <c:pt idx="56">
                  <c:v>35.742</c:v>
                </c:pt>
                <c:pt idx="57">
                  <c:v>125.044</c:v>
                </c:pt>
                <c:pt idx="58">
                  <c:v>155.132</c:v>
                </c:pt>
                <c:pt idx="59">
                  <c:v>165.94</c:v>
                </c:pt>
                <c:pt idx="60">
                  <c:v>399.504</c:v>
                </c:pt>
                <c:pt idx="61">
                  <c:v>142.257</c:v>
                </c:pt>
                <c:pt idx="62">
                  <c:v>171.121</c:v>
                </c:pt>
                <c:pt idx="63">
                  <c:v>157.219</c:v>
                </c:pt>
                <c:pt idx="64">
                  <c:v>95.631</c:v>
                </c:pt>
                <c:pt idx="65">
                  <c:v>56.156</c:v>
                </c:pt>
                <c:pt idx="66">
                  <c:v>24.48</c:v>
                </c:pt>
                <c:pt idx="67">
                  <c:v>23.225</c:v>
                </c:pt>
                <c:pt idx="68">
                  <c:v>23.226</c:v>
                </c:pt>
                <c:pt idx="69">
                  <c:v>12.929</c:v>
                </c:pt>
                <c:pt idx="70">
                  <c:v>12.724</c:v>
                </c:pt>
                <c:pt idx="71">
                  <c:v>13.847</c:v>
                </c:pt>
                <c:pt idx="72">
                  <c:v>40.91</c:v>
                </c:pt>
                <c:pt idx="73">
                  <c:v>31.011</c:v>
                </c:pt>
                <c:pt idx="74">
                  <c:v>27.353</c:v>
                </c:pt>
                <c:pt idx="75">
                  <c:v>21.791</c:v>
                </c:pt>
                <c:pt idx="76">
                  <c:v>35.71</c:v>
                </c:pt>
                <c:pt idx="77">
                  <c:v>34</c:v>
                </c:pt>
                <c:pt idx="78">
                  <c:v>50.095</c:v>
                </c:pt>
                <c:pt idx="79">
                  <c:v>81.176</c:v>
                </c:pt>
                <c:pt idx="80">
                  <c:v>49.87</c:v>
                </c:pt>
                <c:pt idx="81">
                  <c:v>47.049</c:v>
                </c:pt>
                <c:pt idx="82">
                  <c:v>53.641</c:v>
                </c:pt>
                <c:pt idx="83">
                  <c:v>60.498</c:v>
                </c:pt>
                <c:pt idx="84">
                  <c:v>54.512</c:v>
                </c:pt>
                <c:pt idx="85">
                  <c:v>99.936</c:v>
                </c:pt>
                <c:pt idx="86">
                  <c:v>123.308</c:v>
                </c:pt>
                <c:pt idx="87">
                  <c:v>319.5</c:v>
                </c:pt>
                <c:pt idx="88">
                  <c:v>94.973</c:v>
                </c:pt>
                <c:pt idx="89">
                  <c:v>66.304</c:v>
                </c:pt>
                <c:pt idx="90">
                  <c:v>69.02</c:v>
                </c:pt>
                <c:pt idx="91">
                  <c:v>66.842</c:v>
                </c:pt>
                <c:pt idx="92">
                  <c:v>35</c:v>
                </c:pt>
                <c:pt idx="93">
                  <c:v>93.654</c:v>
                </c:pt>
                <c:pt idx="94">
                  <c:v>40.052</c:v>
                </c:pt>
                <c:pt idx="95">
                  <c:v>32.869</c:v>
                </c:pt>
                <c:pt idx="96">
                  <c:v>27.5</c:v>
                </c:pt>
                <c:pt idx="97">
                  <c:v>22.8</c:v>
                </c:pt>
                <c:pt idx="98">
                  <c:v>12.14</c:v>
                </c:pt>
                <c:pt idx="99">
                  <c:v>12.14</c:v>
                </c:pt>
                <c:pt idx="100">
                  <c:v>9.66</c:v>
                </c:pt>
                <c:pt idx="101">
                  <c:v>9.66</c:v>
                </c:pt>
                <c:pt idx="102">
                  <c:v>9.04</c:v>
                </c:pt>
                <c:pt idx="103">
                  <c:v>8.42</c:v>
                </c:pt>
                <c:pt idx="104">
                  <c:v>7.47</c:v>
                </c:pt>
                <c:pt idx="105">
                  <c:v>7.47</c:v>
                </c:pt>
                <c:pt idx="106">
                  <c:v>8.42</c:v>
                </c:pt>
                <c:pt idx="107">
                  <c:v>9.04</c:v>
                </c:pt>
                <c:pt idx="108">
                  <c:v>17.096</c:v>
                </c:pt>
                <c:pt idx="109">
                  <c:v>11.563</c:v>
                </c:pt>
                <c:pt idx="110">
                  <c:v>12.223</c:v>
                </c:pt>
                <c:pt idx="111">
                  <c:v>10.766</c:v>
                </c:pt>
                <c:pt idx="112">
                  <c:v>9.339</c:v>
                </c:pt>
                <c:pt idx="113">
                  <c:v>33.774</c:v>
                </c:pt>
                <c:pt idx="114">
                  <c:v>15.683</c:v>
                </c:pt>
                <c:pt idx="115">
                  <c:v>20.202</c:v>
                </c:pt>
                <c:pt idx="116">
                  <c:v>18.917</c:v>
                </c:pt>
                <c:pt idx="117">
                  <c:v>12.254</c:v>
                </c:pt>
                <c:pt idx="118">
                  <c:v>11.75</c:v>
                </c:pt>
                <c:pt idx="119">
                  <c:v>160.983</c:v>
                </c:pt>
                <c:pt idx="120">
                  <c:v>27.018</c:v>
                </c:pt>
                <c:pt idx="121">
                  <c:v>32.888</c:v>
                </c:pt>
                <c:pt idx="122">
                  <c:v>110.982</c:v>
                </c:pt>
                <c:pt idx="123">
                  <c:v>66.327</c:v>
                </c:pt>
                <c:pt idx="124">
                  <c:v>31.928</c:v>
                </c:pt>
                <c:pt idx="125">
                  <c:v>98.199</c:v>
                </c:pt>
                <c:pt idx="126">
                  <c:v>86.371</c:v>
                </c:pt>
                <c:pt idx="127">
                  <c:v>47.353</c:v>
                </c:pt>
                <c:pt idx="128">
                  <c:v>57.125</c:v>
                </c:pt>
                <c:pt idx="129">
                  <c:v>45.635</c:v>
                </c:pt>
                <c:pt idx="130">
                  <c:v>33.557</c:v>
                </c:pt>
                <c:pt idx="131">
                  <c:v>26.846</c:v>
                </c:pt>
                <c:pt idx="132">
                  <c:v>8.393</c:v>
                </c:pt>
                <c:pt idx="133">
                  <c:v>7.145</c:v>
                </c:pt>
                <c:pt idx="134">
                  <c:v>2.649</c:v>
                </c:pt>
                <c:pt idx="135">
                  <c:v>9.913</c:v>
                </c:pt>
                <c:pt idx="136">
                  <c:v>8.378</c:v>
                </c:pt>
                <c:pt idx="137">
                  <c:v>10.475</c:v>
                </c:pt>
                <c:pt idx="138">
                  <c:v>23.165</c:v>
                </c:pt>
                <c:pt idx="139">
                  <c:v>20.582</c:v>
                </c:pt>
                <c:pt idx="140">
                  <c:v>61.91</c:v>
                </c:pt>
                <c:pt idx="141">
                  <c:v>144.413</c:v>
                </c:pt>
                <c:pt idx="142">
                  <c:v>121.925</c:v>
                </c:pt>
                <c:pt idx="143">
                  <c:v>71.61</c:v>
                </c:pt>
                <c:pt idx="144">
                  <c:v>11.823</c:v>
                </c:pt>
                <c:pt idx="145">
                  <c:v>22.458</c:v>
                </c:pt>
                <c:pt idx="146">
                  <c:v>8.384</c:v>
                </c:pt>
                <c:pt idx="147">
                  <c:v>15.291</c:v>
                </c:pt>
                <c:pt idx="148">
                  <c:v>5.803</c:v>
                </c:pt>
                <c:pt idx="149">
                  <c:v>12.116</c:v>
                </c:pt>
                <c:pt idx="150">
                  <c:v>5.719</c:v>
                </c:pt>
                <c:pt idx="151">
                  <c:v>4.152</c:v>
                </c:pt>
                <c:pt idx="152">
                  <c:v>3.467</c:v>
                </c:pt>
                <c:pt idx="153">
                  <c:v>2.048</c:v>
                </c:pt>
                <c:pt idx="154">
                  <c:v>4.11</c:v>
                </c:pt>
                <c:pt idx="155">
                  <c:v>3.408</c:v>
                </c:pt>
                <c:pt idx="156">
                  <c:v>4.817</c:v>
                </c:pt>
                <c:pt idx="157">
                  <c:v>4.356</c:v>
                </c:pt>
                <c:pt idx="158">
                  <c:v>1.644</c:v>
                </c:pt>
                <c:pt idx="159">
                  <c:v>3.434</c:v>
                </c:pt>
                <c:pt idx="160">
                  <c:v>6.977</c:v>
                </c:pt>
                <c:pt idx="161">
                  <c:v>4.757</c:v>
                </c:pt>
                <c:pt idx="162">
                  <c:v>3.758</c:v>
                </c:pt>
                <c:pt idx="163">
                  <c:v>39.019</c:v>
                </c:pt>
                <c:pt idx="164">
                  <c:v>35.441</c:v>
                </c:pt>
                <c:pt idx="165">
                  <c:v>31.93</c:v>
                </c:pt>
                <c:pt idx="166">
                  <c:v>31.822</c:v>
                </c:pt>
                <c:pt idx="167">
                  <c:v>12.671</c:v>
                </c:pt>
                <c:pt idx="168">
                  <c:v>13.013</c:v>
                </c:pt>
                <c:pt idx="169">
                  <c:v>30.469</c:v>
                </c:pt>
                <c:pt idx="170">
                  <c:v>28.774</c:v>
                </c:pt>
                <c:pt idx="171">
                  <c:v>26.812</c:v>
                </c:pt>
                <c:pt idx="172">
                  <c:v>74.272</c:v>
                </c:pt>
                <c:pt idx="173">
                  <c:v>116.614</c:v>
                </c:pt>
                <c:pt idx="174">
                  <c:v>93.323</c:v>
                </c:pt>
                <c:pt idx="175">
                  <c:v>89.622</c:v>
                </c:pt>
                <c:pt idx="176">
                  <c:v>170.033</c:v>
                </c:pt>
                <c:pt idx="177">
                  <c:v>181.061</c:v>
                </c:pt>
                <c:pt idx="178">
                  <c:v>151.331</c:v>
                </c:pt>
                <c:pt idx="179">
                  <c:v>83.638</c:v>
                </c:pt>
                <c:pt idx="180">
                  <c:v>47.131</c:v>
                </c:pt>
                <c:pt idx="181">
                  <c:v>36.64</c:v>
                </c:pt>
                <c:pt idx="182">
                  <c:v>38.973</c:v>
                </c:pt>
                <c:pt idx="183">
                  <c:v>40.678</c:v>
                </c:pt>
                <c:pt idx="184">
                  <c:v>32.255</c:v>
                </c:pt>
                <c:pt idx="185">
                  <c:v>27.75</c:v>
                </c:pt>
                <c:pt idx="186">
                  <c:v>13.573</c:v>
                </c:pt>
                <c:pt idx="187">
                  <c:v>108.193</c:v>
                </c:pt>
                <c:pt idx="188">
                  <c:v>122.978</c:v>
                </c:pt>
                <c:pt idx="189">
                  <c:v>39.081</c:v>
                </c:pt>
                <c:pt idx="190">
                  <c:v>40.127</c:v>
                </c:pt>
                <c:pt idx="191">
                  <c:v>97.135</c:v>
                </c:pt>
                <c:pt idx="192">
                  <c:v>63.559</c:v>
                </c:pt>
                <c:pt idx="193">
                  <c:v>53.753</c:v>
                </c:pt>
                <c:pt idx="194">
                  <c:v>144.226</c:v>
                </c:pt>
                <c:pt idx="195">
                  <c:v>82.188</c:v>
                </c:pt>
                <c:pt idx="196">
                  <c:v>61.345</c:v>
                </c:pt>
                <c:pt idx="197">
                  <c:v>81.581</c:v>
                </c:pt>
                <c:pt idx="198">
                  <c:v>64.861</c:v>
                </c:pt>
                <c:pt idx="199">
                  <c:v>42.105</c:v>
                </c:pt>
                <c:pt idx="200">
                  <c:v>58.543</c:v>
                </c:pt>
                <c:pt idx="201">
                  <c:v>54.364</c:v>
                </c:pt>
                <c:pt idx="202">
                  <c:v>107.399</c:v>
                </c:pt>
                <c:pt idx="203">
                  <c:v>39.958</c:v>
                </c:pt>
                <c:pt idx="204">
                  <c:v>29.733</c:v>
                </c:pt>
                <c:pt idx="205">
                  <c:v>26.105</c:v>
                </c:pt>
                <c:pt idx="206">
                  <c:v>22.399</c:v>
                </c:pt>
                <c:pt idx="207">
                  <c:v>12.117</c:v>
                </c:pt>
                <c:pt idx="208">
                  <c:v>10.201</c:v>
                </c:pt>
                <c:pt idx="209">
                  <c:v>7.031</c:v>
                </c:pt>
                <c:pt idx="210">
                  <c:v>8.824</c:v>
                </c:pt>
                <c:pt idx="211">
                  <c:v>3.766</c:v>
                </c:pt>
                <c:pt idx="212">
                  <c:v>9.738</c:v>
                </c:pt>
                <c:pt idx="213">
                  <c:v>4.379</c:v>
                </c:pt>
                <c:pt idx="214">
                  <c:v>4.936</c:v>
                </c:pt>
                <c:pt idx="215">
                  <c:v>3.554</c:v>
                </c:pt>
                <c:pt idx="216">
                  <c:v>20.713</c:v>
                </c:pt>
                <c:pt idx="217">
                  <c:v>13.222</c:v>
                </c:pt>
                <c:pt idx="218">
                  <c:v>9.949</c:v>
                </c:pt>
                <c:pt idx="219">
                  <c:v>21.945</c:v>
                </c:pt>
                <c:pt idx="220">
                  <c:v>10.976</c:v>
                </c:pt>
                <c:pt idx="221">
                  <c:v>41.522</c:v>
                </c:pt>
                <c:pt idx="222">
                  <c:v>80.138</c:v>
                </c:pt>
                <c:pt idx="223">
                  <c:v>134.114</c:v>
                </c:pt>
                <c:pt idx="224">
                  <c:v>33.454</c:v>
                </c:pt>
                <c:pt idx="225">
                  <c:v>15.886</c:v>
                </c:pt>
                <c:pt idx="226">
                  <c:v>15.454</c:v>
                </c:pt>
                <c:pt idx="227">
                  <c:v>50.758</c:v>
                </c:pt>
                <c:pt idx="228">
                  <c:v>151.83</c:v>
                </c:pt>
                <c:pt idx="229">
                  <c:v>44.262</c:v>
                </c:pt>
                <c:pt idx="230">
                  <c:v>269.323</c:v>
                </c:pt>
                <c:pt idx="231">
                  <c:v>347.95</c:v>
                </c:pt>
                <c:pt idx="232">
                  <c:v>183.993</c:v>
                </c:pt>
                <c:pt idx="233">
                  <c:v>484.158</c:v>
                </c:pt>
                <c:pt idx="234">
                  <c:v>70.864</c:v>
                </c:pt>
                <c:pt idx="235">
                  <c:v>52.495</c:v>
                </c:pt>
                <c:pt idx="236">
                  <c:v>134.297</c:v>
                </c:pt>
                <c:pt idx="237">
                  <c:v>66.886</c:v>
                </c:pt>
                <c:pt idx="238">
                  <c:v>136.751</c:v>
                </c:pt>
                <c:pt idx="239">
                  <c:v>76.706</c:v>
                </c:pt>
                <c:pt idx="240">
                  <c:v>43.362</c:v>
                </c:pt>
                <c:pt idx="241">
                  <c:v>28.887</c:v>
                </c:pt>
                <c:pt idx="242">
                  <c:v>110.204</c:v>
                </c:pt>
                <c:pt idx="243">
                  <c:v>56.796</c:v>
                </c:pt>
                <c:pt idx="244">
                  <c:v>52.388</c:v>
                </c:pt>
                <c:pt idx="245">
                  <c:v>33.523</c:v>
                </c:pt>
                <c:pt idx="246">
                  <c:v>33.862</c:v>
                </c:pt>
                <c:pt idx="247">
                  <c:v>27.965</c:v>
                </c:pt>
                <c:pt idx="248">
                  <c:v>34.003</c:v>
                </c:pt>
                <c:pt idx="249">
                  <c:v>15.121</c:v>
                </c:pt>
                <c:pt idx="250">
                  <c:v>14.817</c:v>
                </c:pt>
                <c:pt idx="251">
                  <c:v>12.923</c:v>
                </c:pt>
                <c:pt idx="252">
                  <c:v>17.55</c:v>
                </c:pt>
                <c:pt idx="253">
                  <c:v>20.73</c:v>
                </c:pt>
                <c:pt idx="254">
                  <c:v>7.192</c:v>
                </c:pt>
                <c:pt idx="255">
                  <c:v>11.142</c:v>
                </c:pt>
                <c:pt idx="256">
                  <c:v>12.963</c:v>
                </c:pt>
                <c:pt idx="257">
                  <c:v>13.999</c:v>
                </c:pt>
                <c:pt idx="258">
                  <c:v>17.209</c:v>
                </c:pt>
                <c:pt idx="259">
                  <c:v>17.542</c:v>
                </c:pt>
                <c:pt idx="260">
                  <c:v>11.891</c:v>
                </c:pt>
                <c:pt idx="261">
                  <c:v>13.147</c:v>
                </c:pt>
                <c:pt idx="262">
                  <c:v>44.009</c:v>
                </c:pt>
                <c:pt idx="263">
                  <c:v>49.771</c:v>
                </c:pt>
                <c:pt idx="264">
                  <c:v>53.245</c:v>
                </c:pt>
                <c:pt idx="265">
                  <c:v>23.793</c:v>
                </c:pt>
                <c:pt idx="266">
                  <c:v>9.753</c:v>
                </c:pt>
                <c:pt idx="267">
                  <c:v>30.66</c:v>
                </c:pt>
                <c:pt idx="268">
                  <c:v>16.012</c:v>
                </c:pt>
                <c:pt idx="269">
                  <c:v>26.169</c:v>
                </c:pt>
                <c:pt idx="270">
                  <c:v>53.46</c:v>
                </c:pt>
                <c:pt idx="271">
                  <c:v>119.309</c:v>
                </c:pt>
                <c:pt idx="272">
                  <c:v>256.272</c:v>
                </c:pt>
                <c:pt idx="273">
                  <c:v>269.963</c:v>
                </c:pt>
                <c:pt idx="274">
                  <c:v>153.556</c:v>
                </c:pt>
                <c:pt idx="275">
                  <c:v>105.994</c:v>
                </c:pt>
                <c:pt idx="276">
                  <c:v>56.728</c:v>
                </c:pt>
                <c:pt idx="277">
                  <c:v>146.555</c:v>
                </c:pt>
                <c:pt idx="278">
                  <c:v>274.767</c:v>
                </c:pt>
                <c:pt idx="279">
                  <c:v>97.304</c:v>
                </c:pt>
                <c:pt idx="280">
                  <c:v>107.969</c:v>
                </c:pt>
                <c:pt idx="281">
                  <c:v>64.035</c:v>
                </c:pt>
                <c:pt idx="282">
                  <c:v>47.767</c:v>
                </c:pt>
                <c:pt idx="283">
                  <c:v>70.771</c:v>
                </c:pt>
                <c:pt idx="284">
                  <c:v>53.781</c:v>
                </c:pt>
                <c:pt idx="285">
                  <c:v>38.189</c:v>
                </c:pt>
                <c:pt idx="286">
                  <c:v>26.45</c:v>
                </c:pt>
                <c:pt idx="287">
                  <c:v>13.461</c:v>
                </c:pt>
                <c:pt idx="288">
                  <c:v>18.165</c:v>
                </c:pt>
                <c:pt idx="289">
                  <c:v>14.99</c:v>
                </c:pt>
                <c:pt idx="290">
                  <c:v>7.976</c:v>
                </c:pt>
                <c:pt idx="291">
                  <c:v>21.145</c:v>
                </c:pt>
                <c:pt idx="292">
                  <c:v>13.604</c:v>
                </c:pt>
                <c:pt idx="293">
                  <c:v>12.336</c:v>
                </c:pt>
                <c:pt idx="294">
                  <c:v>20.92</c:v>
                </c:pt>
                <c:pt idx="295">
                  <c:v>11.886</c:v>
                </c:pt>
                <c:pt idx="296">
                  <c:v>15.569</c:v>
                </c:pt>
                <c:pt idx="297">
                  <c:v>27.226</c:v>
                </c:pt>
                <c:pt idx="298">
                  <c:v>28.605</c:v>
                </c:pt>
                <c:pt idx="299">
                  <c:v>39.781</c:v>
                </c:pt>
                <c:pt idx="300">
                  <c:v>26.787</c:v>
                </c:pt>
                <c:pt idx="301">
                  <c:v>27.049</c:v>
                </c:pt>
                <c:pt idx="302">
                  <c:v>53.713</c:v>
                </c:pt>
                <c:pt idx="303">
                  <c:v>27.891</c:v>
                </c:pt>
                <c:pt idx="304">
                  <c:v>44.726</c:v>
                </c:pt>
                <c:pt idx="305">
                  <c:v>21.308</c:v>
                </c:pt>
                <c:pt idx="306">
                  <c:v>91.023</c:v>
                </c:pt>
                <c:pt idx="307">
                  <c:v>31.195</c:v>
                </c:pt>
                <c:pt idx="308">
                  <c:v>28.277</c:v>
                </c:pt>
                <c:pt idx="309">
                  <c:v>409.007</c:v>
                </c:pt>
                <c:pt idx="310">
                  <c:v>100.124</c:v>
                </c:pt>
                <c:pt idx="311">
                  <c:v>27.347</c:v>
                </c:pt>
                <c:pt idx="312">
                  <c:v>22.327</c:v>
                </c:pt>
                <c:pt idx="313">
                  <c:v>16.146</c:v>
                </c:pt>
                <c:pt idx="314">
                  <c:v>17.016</c:v>
                </c:pt>
                <c:pt idx="315">
                  <c:v>11.478</c:v>
                </c:pt>
                <c:pt idx="316">
                  <c:v>5.636</c:v>
                </c:pt>
                <c:pt idx="317">
                  <c:v>12.902</c:v>
                </c:pt>
                <c:pt idx="318">
                  <c:v>7.724</c:v>
                </c:pt>
                <c:pt idx="319">
                  <c:v>5.849</c:v>
                </c:pt>
                <c:pt idx="320">
                  <c:v>11.466</c:v>
                </c:pt>
                <c:pt idx="321">
                  <c:v>5.943</c:v>
                </c:pt>
                <c:pt idx="322">
                  <c:v>2.232</c:v>
                </c:pt>
                <c:pt idx="323">
                  <c:v>10.695</c:v>
                </c:pt>
                <c:pt idx="324">
                  <c:v>20.002</c:v>
                </c:pt>
                <c:pt idx="325">
                  <c:v>15.32</c:v>
                </c:pt>
                <c:pt idx="326">
                  <c:v>50.093</c:v>
                </c:pt>
                <c:pt idx="327">
                  <c:v>49.299</c:v>
                </c:pt>
                <c:pt idx="328">
                  <c:v>32.573</c:v>
                </c:pt>
                <c:pt idx="329">
                  <c:v>31.73</c:v>
                </c:pt>
                <c:pt idx="330">
                  <c:v>47.547</c:v>
                </c:pt>
                <c:pt idx="331">
                  <c:v>178.024</c:v>
                </c:pt>
                <c:pt idx="332">
                  <c:v>112.459</c:v>
                </c:pt>
                <c:pt idx="333">
                  <c:v>113.164</c:v>
                </c:pt>
                <c:pt idx="334">
                  <c:v>80.13</c:v>
                </c:pt>
                <c:pt idx="335">
                  <c:v>16.657</c:v>
                </c:pt>
                <c:pt idx="336">
                  <c:v>10.884</c:v>
                </c:pt>
                <c:pt idx="337">
                  <c:v>10.123</c:v>
                </c:pt>
                <c:pt idx="338">
                  <c:v>12.646</c:v>
                </c:pt>
                <c:pt idx="339">
                  <c:v>22.309</c:v>
                </c:pt>
                <c:pt idx="340">
                  <c:v>22.316</c:v>
                </c:pt>
                <c:pt idx="341">
                  <c:v>16.409</c:v>
                </c:pt>
                <c:pt idx="342">
                  <c:v>12.91</c:v>
                </c:pt>
                <c:pt idx="343">
                  <c:v>11.635</c:v>
                </c:pt>
                <c:pt idx="344">
                  <c:v>20.885</c:v>
                </c:pt>
                <c:pt idx="345">
                  <c:v>18.733</c:v>
                </c:pt>
                <c:pt idx="346">
                  <c:v>25.503</c:v>
                </c:pt>
                <c:pt idx="347">
                  <c:v>25.945</c:v>
                </c:pt>
                <c:pt idx="348">
                  <c:v>31.135</c:v>
                </c:pt>
                <c:pt idx="349">
                  <c:v>31.135</c:v>
                </c:pt>
                <c:pt idx="350">
                  <c:v>52.722</c:v>
                </c:pt>
                <c:pt idx="351">
                  <c:v>33.8</c:v>
                </c:pt>
                <c:pt idx="352">
                  <c:v>31.059</c:v>
                </c:pt>
                <c:pt idx="353">
                  <c:v>17.194</c:v>
                </c:pt>
                <c:pt idx="354">
                  <c:v>25.522</c:v>
                </c:pt>
                <c:pt idx="355">
                  <c:v>54.77</c:v>
                </c:pt>
                <c:pt idx="356">
                  <c:v>84.14</c:v>
                </c:pt>
                <c:pt idx="357">
                  <c:v>818.83</c:v>
                </c:pt>
                <c:pt idx="358">
                  <c:v>223.749</c:v>
                </c:pt>
                <c:pt idx="359">
                  <c:v>104.272</c:v>
                </c:pt>
                <c:pt idx="360">
                  <c:v>404.246</c:v>
                </c:pt>
                <c:pt idx="361">
                  <c:v>489.887</c:v>
                </c:pt>
                <c:pt idx="362">
                  <c:v>102.073</c:v>
                </c:pt>
                <c:pt idx="363">
                  <c:v>101.967</c:v>
                </c:pt>
                <c:pt idx="364">
                  <c:v>30.665</c:v>
                </c:pt>
                <c:pt idx="365">
                  <c:v>41.701</c:v>
                </c:pt>
                <c:pt idx="366">
                  <c:v>171.641</c:v>
                </c:pt>
                <c:pt idx="367">
                  <c:v>18.827</c:v>
                </c:pt>
                <c:pt idx="368">
                  <c:v>45.321</c:v>
                </c:pt>
                <c:pt idx="369">
                  <c:v>129.891</c:v>
                </c:pt>
                <c:pt idx="370">
                  <c:v>34.106</c:v>
                </c:pt>
                <c:pt idx="371">
                  <c:v>60.302</c:v>
                </c:pt>
                <c:pt idx="372">
                  <c:v>70.637</c:v>
                </c:pt>
                <c:pt idx="373">
                  <c:v>26.663</c:v>
                </c:pt>
                <c:pt idx="374">
                  <c:v>33.285</c:v>
                </c:pt>
                <c:pt idx="375">
                  <c:v>25.072</c:v>
                </c:pt>
                <c:pt idx="376">
                  <c:v>32.966</c:v>
                </c:pt>
                <c:pt idx="377">
                  <c:v>42.08</c:v>
                </c:pt>
                <c:pt idx="378">
                  <c:v>32.746</c:v>
                </c:pt>
                <c:pt idx="379">
                  <c:v>59.111</c:v>
                </c:pt>
                <c:pt idx="380">
                  <c:v>118.249</c:v>
                </c:pt>
                <c:pt idx="381">
                  <c:v>62.853</c:v>
                </c:pt>
                <c:pt idx="382">
                  <c:v>37.962</c:v>
                </c:pt>
                <c:pt idx="383">
                  <c:v>42.538</c:v>
                </c:pt>
                <c:pt idx="384">
                  <c:v>72.96</c:v>
                </c:pt>
                <c:pt idx="385">
                  <c:v>33.885</c:v>
                </c:pt>
                <c:pt idx="386">
                  <c:v>124.927</c:v>
                </c:pt>
                <c:pt idx="387">
                  <c:v>36.307</c:v>
                </c:pt>
                <c:pt idx="388">
                  <c:v>30.174</c:v>
                </c:pt>
                <c:pt idx="389">
                  <c:v>16.981</c:v>
                </c:pt>
                <c:pt idx="390">
                  <c:v>18.524</c:v>
                </c:pt>
                <c:pt idx="391">
                  <c:v>6.221</c:v>
                </c:pt>
                <c:pt idx="392">
                  <c:v>43.018</c:v>
                </c:pt>
                <c:pt idx="393">
                  <c:v>41.901</c:v>
                </c:pt>
                <c:pt idx="394">
                  <c:v>28.165</c:v>
                </c:pt>
                <c:pt idx="395">
                  <c:v>26.833</c:v>
                </c:pt>
                <c:pt idx="396">
                  <c:v>22.523</c:v>
                </c:pt>
                <c:pt idx="397">
                  <c:v>12.206</c:v>
                </c:pt>
                <c:pt idx="398">
                  <c:v>25.604</c:v>
                </c:pt>
                <c:pt idx="399">
                  <c:v>16.627</c:v>
                </c:pt>
                <c:pt idx="400">
                  <c:v>38.835</c:v>
                </c:pt>
                <c:pt idx="401">
                  <c:v>100.646</c:v>
                </c:pt>
                <c:pt idx="402">
                  <c:v>93.735</c:v>
                </c:pt>
                <c:pt idx="403">
                  <c:v>67.414</c:v>
                </c:pt>
                <c:pt idx="404">
                  <c:v>232.044</c:v>
                </c:pt>
                <c:pt idx="405">
                  <c:v>197.891</c:v>
                </c:pt>
                <c:pt idx="406">
                  <c:v>86.407</c:v>
                </c:pt>
                <c:pt idx="407">
                  <c:v>106.666</c:v>
                </c:pt>
                <c:pt idx="408">
                  <c:v>42.93</c:v>
                </c:pt>
                <c:pt idx="409">
                  <c:v>159.328</c:v>
                </c:pt>
                <c:pt idx="410">
                  <c:v>92.237</c:v>
                </c:pt>
                <c:pt idx="411">
                  <c:v>81.292</c:v>
                </c:pt>
                <c:pt idx="412">
                  <c:v>26.309</c:v>
                </c:pt>
                <c:pt idx="413">
                  <c:v>14.536</c:v>
                </c:pt>
                <c:pt idx="414">
                  <c:v>12.781</c:v>
                </c:pt>
                <c:pt idx="415">
                  <c:v>8.529</c:v>
                </c:pt>
                <c:pt idx="416">
                  <c:v>10.481</c:v>
                </c:pt>
                <c:pt idx="417">
                  <c:v>8.594</c:v>
                </c:pt>
                <c:pt idx="418">
                  <c:v>9.439</c:v>
                </c:pt>
                <c:pt idx="419">
                  <c:v>20.961</c:v>
                </c:pt>
                <c:pt idx="420">
                  <c:v>27.676</c:v>
                </c:pt>
                <c:pt idx="421">
                  <c:v>18.536</c:v>
                </c:pt>
                <c:pt idx="422">
                  <c:v>17.443</c:v>
                </c:pt>
                <c:pt idx="423">
                  <c:v>35.35</c:v>
                </c:pt>
                <c:pt idx="424">
                  <c:v>14.038</c:v>
                </c:pt>
                <c:pt idx="425">
                  <c:v>43.123</c:v>
                </c:pt>
                <c:pt idx="426">
                  <c:v>23.245</c:v>
                </c:pt>
                <c:pt idx="427">
                  <c:v>22.405</c:v>
                </c:pt>
                <c:pt idx="428">
                  <c:v>26.592</c:v>
                </c:pt>
                <c:pt idx="429">
                  <c:v>41.634</c:v>
                </c:pt>
                <c:pt idx="430">
                  <c:v>25.624</c:v>
                </c:pt>
                <c:pt idx="431">
                  <c:v>13.97</c:v>
                </c:pt>
                <c:pt idx="432">
                  <c:v>78.96</c:v>
                </c:pt>
                <c:pt idx="433">
                  <c:v>130.299</c:v>
                </c:pt>
                <c:pt idx="434">
                  <c:v>71.438</c:v>
                </c:pt>
                <c:pt idx="435">
                  <c:v>138.195</c:v>
                </c:pt>
                <c:pt idx="436">
                  <c:v>211.202</c:v>
                </c:pt>
                <c:pt idx="437">
                  <c:v>71.673</c:v>
                </c:pt>
                <c:pt idx="438">
                  <c:v>51.521</c:v>
                </c:pt>
                <c:pt idx="439">
                  <c:v>49.749</c:v>
                </c:pt>
                <c:pt idx="440">
                  <c:v>47.445</c:v>
                </c:pt>
                <c:pt idx="441">
                  <c:v>21.889</c:v>
                </c:pt>
                <c:pt idx="442">
                  <c:v>23.75</c:v>
                </c:pt>
                <c:pt idx="443">
                  <c:v>20.324</c:v>
                </c:pt>
                <c:pt idx="444">
                  <c:v>21.963</c:v>
                </c:pt>
                <c:pt idx="445">
                  <c:v>15.935</c:v>
                </c:pt>
                <c:pt idx="446">
                  <c:v>16.282</c:v>
                </c:pt>
                <c:pt idx="447">
                  <c:v>14.074</c:v>
                </c:pt>
                <c:pt idx="448">
                  <c:v>12.932</c:v>
                </c:pt>
                <c:pt idx="449">
                  <c:v>3.081</c:v>
                </c:pt>
                <c:pt idx="450">
                  <c:v>2.711</c:v>
                </c:pt>
                <c:pt idx="451">
                  <c:v>3.007</c:v>
                </c:pt>
                <c:pt idx="452">
                  <c:v>2.814</c:v>
                </c:pt>
                <c:pt idx="453">
                  <c:v>2.779</c:v>
                </c:pt>
                <c:pt idx="454">
                  <c:v>2.385</c:v>
                </c:pt>
                <c:pt idx="455">
                  <c:v>2.779</c:v>
                </c:pt>
                <c:pt idx="456">
                  <c:v>2.411</c:v>
                </c:pt>
                <c:pt idx="457">
                  <c:v>2.679</c:v>
                </c:pt>
                <c:pt idx="458">
                  <c:v>2.336</c:v>
                </c:pt>
                <c:pt idx="459">
                  <c:v>2.826</c:v>
                </c:pt>
                <c:pt idx="460">
                  <c:v>9.36</c:v>
                </c:pt>
                <c:pt idx="461">
                  <c:v>9.751</c:v>
                </c:pt>
                <c:pt idx="462">
                  <c:v>6.237</c:v>
                </c:pt>
                <c:pt idx="463">
                  <c:v>7.492</c:v>
                </c:pt>
                <c:pt idx="464">
                  <c:v>6.194</c:v>
                </c:pt>
                <c:pt idx="465">
                  <c:v>6.399</c:v>
                </c:pt>
                <c:pt idx="466">
                  <c:v>12.35</c:v>
                </c:pt>
                <c:pt idx="467">
                  <c:v>13.819</c:v>
                </c:pt>
                <c:pt idx="468">
                  <c:v>41.25</c:v>
                </c:pt>
                <c:pt idx="469">
                  <c:v>11.455</c:v>
                </c:pt>
                <c:pt idx="470">
                  <c:v>14.755</c:v>
                </c:pt>
                <c:pt idx="471">
                  <c:v>91.169</c:v>
                </c:pt>
                <c:pt idx="472">
                  <c:v>221.617</c:v>
                </c:pt>
                <c:pt idx="473">
                  <c:v>204.255</c:v>
                </c:pt>
                <c:pt idx="474">
                  <c:v>59.953</c:v>
                </c:pt>
                <c:pt idx="475">
                  <c:v>253.676</c:v>
                </c:pt>
                <c:pt idx="476">
                  <c:v>390.878</c:v>
                </c:pt>
                <c:pt idx="477">
                  <c:v>90.375</c:v>
                </c:pt>
                <c:pt idx="478">
                  <c:v>73.549</c:v>
                </c:pt>
                <c:pt idx="479">
                  <c:v>90.346</c:v>
                </c:pt>
                <c:pt idx="480">
                  <c:v>77.938</c:v>
                </c:pt>
                <c:pt idx="481">
                  <c:v>38.14</c:v>
                </c:pt>
                <c:pt idx="482">
                  <c:v>41.163</c:v>
                </c:pt>
                <c:pt idx="483">
                  <c:v>17.289</c:v>
                </c:pt>
                <c:pt idx="484">
                  <c:v>16.366</c:v>
                </c:pt>
                <c:pt idx="485">
                  <c:v>17.242</c:v>
                </c:pt>
                <c:pt idx="486">
                  <c:v>15.088</c:v>
                </c:pt>
                <c:pt idx="487">
                  <c:v>15.864</c:v>
                </c:pt>
                <c:pt idx="488">
                  <c:v>14.233</c:v>
                </c:pt>
                <c:pt idx="489">
                  <c:v>15.858</c:v>
                </c:pt>
                <c:pt idx="490">
                  <c:v>3.431</c:v>
                </c:pt>
                <c:pt idx="491">
                  <c:v>7.652</c:v>
                </c:pt>
                <c:pt idx="492">
                  <c:v>7.734</c:v>
                </c:pt>
                <c:pt idx="493">
                  <c:v>8.034</c:v>
                </c:pt>
                <c:pt idx="494">
                  <c:v>9.893</c:v>
                </c:pt>
                <c:pt idx="495">
                  <c:v>7.899</c:v>
                </c:pt>
                <c:pt idx="496">
                  <c:v>19.768</c:v>
                </c:pt>
                <c:pt idx="497">
                  <c:v>31.074</c:v>
                </c:pt>
                <c:pt idx="498">
                  <c:v>61.287</c:v>
                </c:pt>
                <c:pt idx="499">
                  <c:v>71.572</c:v>
                </c:pt>
                <c:pt idx="500">
                  <c:v>57.725</c:v>
                </c:pt>
                <c:pt idx="501">
                  <c:v>58.496</c:v>
                </c:pt>
                <c:pt idx="502">
                  <c:v>59.612</c:v>
                </c:pt>
                <c:pt idx="503">
                  <c:v>57.725</c:v>
                </c:pt>
                <c:pt idx="504">
                  <c:v>58.514</c:v>
                </c:pt>
                <c:pt idx="505">
                  <c:v>117.321</c:v>
                </c:pt>
                <c:pt idx="506">
                  <c:v>80.739</c:v>
                </c:pt>
                <c:pt idx="507">
                  <c:v>439.415</c:v>
                </c:pt>
                <c:pt idx="508">
                  <c:v>219.714</c:v>
                </c:pt>
                <c:pt idx="509">
                  <c:v>421.242</c:v>
                </c:pt>
                <c:pt idx="510">
                  <c:v>197.666</c:v>
                </c:pt>
                <c:pt idx="511">
                  <c:v>270.143</c:v>
                </c:pt>
                <c:pt idx="512">
                  <c:v>748.849</c:v>
                </c:pt>
                <c:pt idx="513">
                  <c:v>836.847</c:v>
                </c:pt>
                <c:pt idx="514">
                  <c:v>168.738</c:v>
                </c:pt>
                <c:pt idx="515">
                  <c:v>160.898</c:v>
                </c:pt>
                <c:pt idx="516">
                  <c:v>113.013</c:v>
                </c:pt>
                <c:pt idx="517">
                  <c:v>89.276</c:v>
                </c:pt>
                <c:pt idx="518">
                  <c:v>65.744</c:v>
                </c:pt>
                <c:pt idx="519">
                  <c:v>58.496</c:v>
                </c:pt>
                <c:pt idx="520">
                  <c:v>50.276</c:v>
                </c:pt>
                <c:pt idx="521">
                  <c:v>33.684</c:v>
                </c:pt>
                <c:pt idx="522">
                  <c:v>28.51</c:v>
                </c:pt>
                <c:pt idx="523">
                  <c:v>23.993</c:v>
                </c:pt>
                <c:pt idx="524">
                  <c:v>31.132</c:v>
                </c:pt>
                <c:pt idx="525">
                  <c:v>21.459</c:v>
                </c:pt>
                <c:pt idx="526">
                  <c:v>19.377</c:v>
                </c:pt>
                <c:pt idx="527">
                  <c:v>47.657</c:v>
                </c:pt>
                <c:pt idx="528">
                  <c:v>14.976</c:v>
                </c:pt>
                <c:pt idx="529">
                  <c:v>6.693</c:v>
                </c:pt>
                <c:pt idx="530">
                  <c:v>33.751</c:v>
                </c:pt>
                <c:pt idx="531">
                  <c:v>15.595</c:v>
                </c:pt>
                <c:pt idx="532">
                  <c:v>20.406</c:v>
                </c:pt>
                <c:pt idx="533">
                  <c:v>21.318</c:v>
                </c:pt>
                <c:pt idx="534">
                  <c:v>12.226</c:v>
                </c:pt>
                <c:pt idx="535">
                  <c:v>73.257</c:v>
                </c:pt>
                <c:pt idx="536">
                  <c:v>19.857</c:v>
                </c:pt>
                <c:pt idx="537">
                  <c:v>27.197</c:v>
                </c:pt>
                <c:pt idx="538">
                  <c:v>50.762</c:v>
                </c:pt>
                <c:pt idx="539">
                  <c:v>34.248</c:v>
                </c:pt>
                <c:pt idx="540">
                  <c:v>25.823</c:v>
                </c:pt>
                <c:pt idx="541">
                  <c:v>16.113</c:v>
                </c:pt>
                <c:pt idx="542">
                  <c:v>22.713</c:v>
                </c:pt>
                <c:pt idx="543">
                  <c:v>36.477</c:v>
                </c:pt>
                <c:pt idx="544">
                  <c:v>30.812</c:v>
                </c:pt>
                <c:pt idx="545">
                  <c:v>23.914</c:v>
                </c:pt>
                <c:pt idx="546">
                  <c:v>17.616</c:v>
                </c:pt>
                <c:pt idx="547">
                  <c:v>18.87</c:v>
                </c:pt>
                <c:pt idx="548">
                  <c:v>23.63</c:v>
                </c:pt>
                <c:pt idx="549">
                  <c:v>75.995</c:v>
                </c:pt>
                <c:pt idx="550">
                  <c:v>202.779</c:v>
                </c:pt>
                <c:pt idx="551">
                  <c:v>68.187</c:v>
                </c:pt>
                <c:pt idx="552">
                  <c:v>105.731</c:v>
                </c:pt>
                <c:pt idx="553">
                  <c:v>68.119</c:v>
                </c:pt>
                <c:pt idx="554">
                  <c:v>37.202</c:v>
                </c:pt>
                <c:pt idx="555">
                  <c:v>27.325</c:v>
                </c:pt>
                <c:pt idx="556">
                  <c:v>34.718</c:v>
                </c:pt>
                <c:pt idx="557">
                  <c:v>22.49</c:v>
                </c:pt>
                <c:pt idx="558">
                  <c:v>22.612</c:v>
                </c:pt>
                <c:pt idx="559">
                  <c:v>18.898</c:v>
                </c:pt>
                <c:pt idx="560">
                  <c:v>9.067</c:v>
                </c:pt>
                <c:pt idx="561">
                  <c:v>7.391</c:v>
                </c:pt>
                <c:pt idx="562">
                  <c:v>3.193</c:v>
                </c:pt>
                <c:pt idx="563">
                  <c:v>7.461</c:v>
                </c:pt>
                <c:pt idx="564">
                  <c:v>2.144</c:v>
                </c:pt>
                <c:pt idx="565">
                  <c:v>6.035</c:v>
                </c:pt>
                <c:pt idx="566">
                  <c:v>4.755</c:v>
                </c:pt>
                <c:pt idx="567">
                  <c:v>6.84</c:v>
                </c:pt>
                <c:pt idx="568">
                  <c:v>10.997</c:v>
                </c:pt>
                <c:pt idx="569">
                  <c:v>4.361</c:v>
                </c:pt>
                <c:pt idx="570">
                  <c:v>4.497</c:v>
                </c:pt>
                <c:pt idx="571">
                  <c:v>5.999</c:v>
                </c:pt>
                <c:pt idx="572">
                  <c:v>4.198</c:v>
                </c:pt>
                <c:pt idx="573">
                  <c:v>5.94</c:v>
                </c:pt>
                <c:pt idx="574">
                  <c:v>4.368</c:v>
                </c:pt>
                <c:pt idx="575">
                  <c:v>2.255</c:v>
                </c:pt>
                <c:pt idx="576">
                  <c:v>2.875</c:v>
                </c:pt>
                <c:pt idx="577">
                  <c:v>7.375</c:v>
                </c:pt>
                <c:pt idx="578">
                  <c:v>3.075</c:v>
                </c:pt>
                <c:pt idx="579">
                  <c:v>22.044</c:v>
                </c:pt>
                <c:pt idx="580">
                  <c:v>7.1</c:v>
                </c:pt>
                <c:pt idx="581">
                  <c:v>10.826</c:v>
                </c:pt>
                <c:pt idx="582">
                  <c:v>20.172</c:v>
                </c:pt>
                <c:pt idx="583">
                  <c:v>23.705</c:v>
                </c:pt>
                <c:pt idx="584">
                  <c:v>20.407</c:v>
                </c:pt>
                <c:pt idx="585">
                  <c:v>280.614</c:v>
                </c:pt>
                <c:pt idx="586">
                  <c:v>87.393</c:v>
                </c:pt>
                <c:pt idx="587">
                  <c:v>42.336</c:v>
                </c:pt>
                <c:pt idx="588">
                  <c:v>41.325</c:v>
                </c:pt>
                <c:pt idx="589">
                  <c:v>103.529</c:v>
                </c:pt>
                <c:pt idx="590">
                  <c:v>74.747</c:v>
                </c:pt>
                <c:pt idx="591">
                  <c:v>68.79</c:v>
                </c:pt>
                <c:pt idx="592">
                  <c:v>55.076</c:v>
                </c:pt>
                <c:pt idx="593">
                  <c:v>17.484</c:v>
                </c:pt>
                <c:pt idx="594">
                  <c:v>341.501</c:v>
                </c:pt>
                <c:pt idx="596">
                  <c:v>116.185</c:v>
                </c:pt>
                <c:pt idx="597">
                  <c:v>31.068</c:v>
                </c:pt>
                <c:pt idx="598">
                  <c:v>20.309</c:v>
                </c:pt>
                <c:pt idx="599">
                  <c:v>18.231</c:v>
                </c:pt>
                <c:pt idx="600">
                  <c:v>19.384</c:v>
                </c:pt>
                <c:pt idx="601">
                  <c:v>15.727</c:v>
                </c:pt>
                <c:pt idx="602">
                  <c:v>10.703</c:v>
                </c:pt>
                <c:pt idx="603">
                  <c:v>9.19</c:v>
                </c:pt>
                <c:pt idx="604">
                  <c:v>19.111</c:v>
                </c:pt>
                <c:pt idx="605">
                  <c:v>4.555</c:v>
                </c:pt>
                <c:pt idx="606">
                  <c:v>3.655</c:v>
                </c:pt>
                <c:pt idx="607">
                  <c:v>15.497</c:v>
                </c:pt>
                <c:pt idx="608">
                  <c:v>3.105</c:v>
                </c:pt>
                <c:pt idx="609">
                  <c:v>10.729</c:v>
                </c:pt>
                <c:pt idx="610">
                  <c:v>3.337</c:v>
                </c:pt>
                <c:pt idx="611">
                  <c:v>33.687</c:v>
                </c:pt>
                <c:pt idx="612">
                  <c:v>9.247</c:v>
                </c:pt>
                <c:pt idx="613">
                  <c:v>18.889</c:v>
                </c:pt>
                <c:pt idx="614">
                  <c:v>7.471</c:v>
                </c:pt>
                <c:pt idx="615">
                  <c:v>27.431</c:v>
                </c:pt>
                <c:pt idx="616">
                  <c:v>8.928</c:v>
                </c:pt>
                <c:pt idx="617">
                  <c:v>9.109</c:v>
                </c:pt>
                <c:pt idx="618">
                  <c:v>28.554</c:v>
                </c:pt>
                <c:pt idx="619">
                  <c:v>70.916</c:v>
                </c:pt>
                <c:pt idx="620">
                  <c:v>73.372</c:v>
                </c:pt>
                <c:pt idx="621">
                  <c:v>35.508</c:v>
                </c:pt>
                <c:pt idx="622">
                  <c:v>120.852</c:v>
                </c:pt>
                <c:pt idx="623">
                  <c:v>225.66</c:v>
                </c:pt>
                <c:pt idx="624">
                  <c:v>64.481</c:v>
                </c:pt>
                <c:pt idx="625">
                  <c:v>64.76</c:v>
                </c:pt>
                <c:pt idx="626">
                  <c:v>28.788</c:v>
                </c:pt>
                <c:pt idx="627">
                  <c:v>25.389</c:v>
                </c:pt>
                <c:pt idx="628">
                  <c:v>19.56</c:v>
                </c:pt>
                <c:pt idx="629">
                  <c:v>29.361</c:v>
                </c:pt>
                <c:pt idx="630">
                  <c:v>23.46</c:v>
                </c:pt>
                <c:pt idx="631">
                  <c:v>31.24</c:v>
                </c:pt>
                <c:pt idx="632">
                  <c:v>7.328</c:v>
                </c:pt>
                <c:pt idx="633">
                  <c:v>8.655</c:v>
                </c:pt>
                <c:pt idx="634">
                  <c:v>9.176</c:v>
                </c:pt>
                <c:pt idx="635">
                  <c:v>7.151</c:v>
                </c:pt>
                <c:pt idx="636">
                  <c:v>5.149</c:v>
                </c:pt>
                <c:pt idx="637">
                  <c:v>7.919</c:v>
                </c:pt>
                <c:pt idx="638">
                  <c:v>4.541</c:v>
                </c:pt>
                <c:pt idx="639">
                  <c:v>6.122</c:v>
                </c:pt>
                <c:pt idx="640">
                  <c:v>5.245</c:v>
                </c:pt>
                <c:pt idx="641">
                  <c:v>6.674</c:v>
                </c:pt>
                <c:pt idx="642">
                  <c:v>2.408</c:v>
                </c:pt>
                <c:pt idx="643">
                  <c:v>2.967</c:v>
                </c:pt>
                <c:pt idx="644">
                  <c:v>4.799</c:v>
                </c:pt>
                <c:pt idx="645">
                  <c:v>2.933</c:v>
                </c:pt>
                <c:pt idx="646">
                  <c:v>3.194</c:v>
                </c:pt>
                <c:pt idx="647">
                  <c:v>2.4</c:v>
                </c:pt>
                <c:pt idx="648">
                  <c:v>6.15</c:v>
                </c:pt>
                <c:pt idx="649">
                  <c:v>6.008</c:v>
                </c:pt>
                <c:pt idx="650">
                  <c:v>2.011</c:v>
                </c:pt>
                <c:pt idx="651">
                  <c:v>2.844</c:v>
                </c:pt>
                <c:pt idx="652">
                  <c:v>10.488</c:v>
                </c:pt>
                <c:pt idx="653">
                  <c:v>11.039</c:v>
                </c:pt>
                <c:pt idx="654">
                  <c:v>43.705</c:v>
                </c:pt>
                <c:pt idx="655">
                  <c:v>39.453</c:v>
                </c:pt>
                <c:pt idx="656">
                  <c:v>39.657</c:v>
                </c:pt>
                <c:pt idx="657">
                  <c:v>11.126</c:v>
                </c:pt>
                <c:pt idx="658">
                  <c:v>5.905</c:v>
                </c:pt>
                <c:pt idx="659">
                  <c:v>11.228</c:v>
                </c:pt>
                <c:pt idx="660">
                  <c:v>5.905</c:v>
                </c:pt>
                <c:pt idx="661">
                  <c:v>11.175</c:v>
                </c:pt>
                <c:pt idx="662">
                  <c:v>5.747</c:v>
                </c:pt>
                <c:pt idx="663">
                  <c:v>2.98</c:v>
                </c:pt>
                <c:pt idx="664">
                  <c:v>1.855</c:v>
                </c:pt>
                <c:pt idx="665">
                  <c:v>2.881</c:v>
                </c:pt>
                <c:pt idx="666">
                  <c:v>2.786</c:v>
                </c:pt>
                <c:pt idx="667">
                  <c:v>2.163</c:v>
                </c:pt>
                <c:pt idx="668">
                  <c:v>11.115</c:v>
                </c:pt>
                <c:pt idx="669">
                  <c:v>0.094</c:v>
                </c:pt>
                <c:pt idx="670">
                  <c:v>1.094</c:v>
                </c:pt>
                <c:pt idx="671">
                  <c:v>2.094</c:v>
                </c:pt>
                <c:pt idx="672">
                  <c:v>0.086</c:v>
                </c:pt>
                <c:pt idx="673">
                  <c:v>0.088</c:v>
                </c:pt>
                <c:pt idx="674">
                  <c:v>0.091</c:v>
                </c:pt>
                <c:pt idx="675">
                  <c:v>0.089</c:v>
                </c:pt>
                <c:pt idx="676">
                  <c:v>3.606</c:v>
                </c:pt>
                <c:pt idx="677">
                  <c:v>3.93</c:v>
                </c:pt>
                <c:pt idx="678">
                  <c:v>55.014</c:v>
                </c:pt>
                <c:pt idx="679">
                  <c:v>3.942</c:v>
                </c:pt>
                <c:pt idx="680">
                  <c:v>5.06</c:v>
                </c:pt>
                <c:pt idx="681">
                  <c:v>6.599</c:v>
                </c:pt>
                <c:pt idx="682">
                  <c:v>58.76</c:v>
                </c:pt>
                <c:pt idx="683">
                  <c:v>105.159</c:v>
                </c:pt>
                <c:pt idx="684">
                  <c:v>107.554</c:v>
                </c:pt>
                <c:pt idx="685">
                  <c:v>60.783</c:v>
                </c:pt>
                <c:pt idx="686">
                  <c:v>108.758</c:v>
                </c:pt>
                <c:pt idx="687">
                  <c:v>219.443</c:v>
                </c:pt>
                <c:pt idx="688">
                  <c:v>168.988</c:v>
                </c:pt>
                <c:pt idx="689">
                  <c:v>61.689</c:v>
                </c:pt>
                <c:pt idx="690">
                  <c:v>27.125</c:v>
                </c:pt>
                <c:pt idx="691">
                  <c:v>58.853</c:v>
                </c:pt>
                <c:pt idx="692">
                  <c:v>29.147</c:v>
                </c:pt>
                <c:pt idx="693">
                  <c:v>235.658</c:v>
                </c:pt>
                <c:pt idx="694">
                  <c:v>56.319</c:v>
                </c:pt>
                <c:pt idx="695">
                  <c:v>3.599</c:v>
                </c:pt>
                <c:pt idx="696">
                  <c:v>3.437</c:v>
                </c:pt>
                <c:pt idx="697">
                  <c:v>5.772</c:v>
                </c:pt>
                <c:pt idx="698">
                  <c:v>3.62</c:v>
                </c:pt>
                <c:pt idx="699">
                  <c:v>3.113</c:v>
                </c:pt>
                <c:pt idx="700">
                  <c:v>2.612</c:v>
                </c:pt>
                <c:pt idx="701">
                  <c:v>2.063</c:v>
                </c:pt>
                <c:pt idx="702">
                  <c:v>3.461</c:v>
                </c:pt>
                <c:pt idx="703">
                  <c:v>7.198</c:v>
                </c:pt>
                <c:pt idx="704">
                  <c:v>17.077</c:v>
                </c:pt>
                <c:pt idx="705">
                  <c:v>16.267</c:v>
                </c:pt>
                <c:pt idx="706">
                  <c:v>17.267</c:v>
                </c:pt>
                <c:pt idx="707">
                  <c:v>18.267</c:v>
                </c:pt>
                <c:pt idx="708">
                  <c:v>7.251</c:v>
                </c:pt>
                <c:pt idx="709">
                  <c:v>85.733</c:v>
                </c:pt>
                <c:pt idx="710">
                  <c:v>17.398</c:v>
                </c:pt>
                <c:pt idx="711">
                  <c:v>16.156</c:v>
                </c:pt>
                <c:pt idx="712">
                  <c:v>18.184</c:v>
                </c:pt>
                <c:pt idx="713">
                  <c:v>13.173</c:v>
                </c:pt>
                <c:pt idx="714">
                  <c:v>16.217</c:v>
                </c:pt>
                <c:pt idx="715">
                  <c:v>212.068</c:v>
                </c:pt>
                <c:pt idx="716">
                  <c:v>221.528</c:v>
                </c:pt>
                <c:pt idx="717">
                  <c:v>56.12</c:v>
                </c:pt>
                <c:pt idx="718">
                  <c:v>56.371</c:v>
                </c:pt>
                <c:pt idx="719">
                  <c:v>82.148</c:v>
                </c:pt>
                <c:pt idx="720">
                  <c:v>116.307</c:v>
                </c:pt>
                <c:pt idx="721">
                  <c:v>107.564</c:v>
                </c:pt>
                <c:pt idx="722">
                  <c:v>62.736</c:v>
                </c:pt>
                <c:pt idx="723">
                  <c:v>109.776</c:v>
                </c:pt>
                <c:pt idx="724">
                  <c:v>94.756</c:v>
                </c:pt>
                <c:pt idx="725">
                  <c:v>124.267</c:v>
                </c:pt>
                <c:pt idx="726">
                  <c:v>65.379</c:v>
                </c:pt>
                <c:pt idx="727">
                  <c:v>56.145</c:v>
                </c:pt>
                <c:pt idx="728">
                  <c:v>54.946</c:v>
                </c:pt>
                <c:pt idx="729">
                  <c:v>33.698</c:v>
                </c:pt>
                <c:pt idx="730">
                  <c:v>30.17</c:v>
                </c:pt>
                <c:pt idx="731">
                  <c:v>37.244</c:v>
                </c:pt>
                <c:pt idx="732">
                  <c:v>18.314</c:v>
                </c:pt>
                <c:pt idx="733">
                  <c:v>17.888</c:v>
                </c:pt>
                <c:pt idx="734">
                  <c:v>18.16</c:v>
                </c:pt>
                <c:pt idx="735">
                  <c:v>14.988</c:v>
                </c:pt>
                <c:pt idx="736">
                  <c:v>15.515</c:v>
                </c:pt>
                <c:pt idx="737">
                  <c:v>5.424</c:v>
                </c:pt>
                <c:pt idx="738">
                  <c:v>8.336</c:v>
                </c:pt>
                <c:pt idx="739">
                  <c:v>15.593</c:v>
                </c:pt>
                <c:pt idx="740">
                  <c:v>7.028</c:v>
                </c:pt>
                <c:pt idx="741">
                  <c:v>8.514</c:v>
                </c:pt>
                <c:pt idx="742">
                  <c:v>11.025</c:v>
                </c:pt>
                <c:pt idx="743">
                  <c:v>14.3</c:v>
                </c:pt>
                <c:pt idx="744">
                  <c:v>14.167</c:v>
                </c:pt>
                <c:pt idx="745">
                  <c:v>56.229</c:v>
                </c:pt>
                <c:pt idx="746">
                  <c:v>38.417</c:v>
                </c:pt>
                <c:pt idx="747">
                  <c:v>39.199</c:v>
                </c:pt>
                <c:pt idx="748">
                  <c:v>22.034</c:v>
                </c:pt>
                <c:pt idx="749">
                  <c:v>47.373</c:v>
                </c:pt>
                <c:pt idx="750">
                  <c:v>57.345</c:v>
                </c:pt>
                <c:pt idx="751">
                  <c:v>33.181</c:v>
                </c:pt>
                <c:pt idx="752">
                  <c:v>322.241</c:v>
                </c:pt>
                <c:pt idx="753">
                  <c:v>80.452</c:v>
                </c:pt>
                <c:pt idx="754">
                  <c:v>59.054</c:v>
                </c:pt>
                <c:pt idx="755">
                  <c:v>47.11</c:v>
                </c:pt>
                <c:pt idx="756">
                  <c:v>48.171</c:v>
                </c:pt>
                <c:pt idx="757">
                  <c:v>308.522</c:v>
                </c:pt>
                <c:pt idx="758">
                  <c:v>192.077</c:v>
                </c:pt>
                <c:pt idx="759">
                  <c:v>56.776</c:v>
                </c:pt>
                <c:pt idx="760">
                  <c:v>43.743</c:v>
                </c:pt>
                <c:pt idx="761">
                  <c:v>32.137</c:v>
                </c:pt>
                <c:pt idx="762">
                  <c:v>42.944</c:v>
                </c:pt>
                <c:pt idx="763">
                  <c:v>24.42</c:v>
                </c:pt>
                <c:pt idx="764">
                  <c:v>21.145</c:v>
                </c:pt>
                <c:pt idx="765">
                  <c:v>30.688</c:v>
                </c:pt>
                <c:pt idx="766">
                  <c:v>20.535</c:v>
                </c:pt>
                <c:pt idx="767">
                  <c:v>13.029</c:v>
                </c:pt>
                <c:pt idx="768">
                  <c:v>9.308</c:v>
                </c:pt>
                <c:pt idx="769">
                  <c:v>8.004</c:v>
                </c:pt>
                <c:pt idx="770">
                  <c:v>8.307</c:v>
                </c:pt>
                <c:pt idx="771">
                  <c:v>16.569</c:v>
                </c:pt>
                <c:pt idx="772">
                  <c:v>25.631</c:v>
                </c:pt>
                <c:pt idx="773">
                  <c:v>22.646</c:v>
                </c:pt>
                <c:pt idx="774">
                  <c:v>21.948</c:v>
                </c:pt>
                <c:pt idx="775">
                  <c:v>19.737</c:v>
                </c:pt>
                <c:pt idx="776">
                  <c:v>16.046</c:v>
                </c:pt>
                <c:pt idx="777">
                  <c:v>17.846</c:v>
                </c:pt>
                <c:pt idx="778">
                  <c:v>4.904</c:v>
                </c:pt>
                <c:pt idx="779">
                  <c:v>3.964</c:v>
                </c:pt>
                <c:pt idx="780">
                  <c:v>2.978</c:v>
                </c:pt>
                <c:pt idx="781">
                  <c:v>34.598</c:v>
                </c:pt>
                <c:pt idx="782">
                  <c:v>18.964</c:v>
                </c:pt>
                <c:pt idx="783">
                  <c:v>144.584</c:v>
                </c:pt>
                <c:pt idx="784">
                  <c:v>68.489</c:v>
                </c:pt>
                <c:pt idx="785">
                  <c:v>77.203</c:v>
                </c:pt>
                <c:pt idx="786">
                  <c:v>18.899</c:v>
                </c:pt>
                <c:pt idx="787">
                  <c:v>20.648</c:v>
                </c:pt>
                <c:pt idx="788">
                  <c:v>18.244</c:v>
                </c:pt>
                <c:pt idx="789">
                  <c:v>30.414</c:v>
                </c:pt>
                <c:pt idx="790">
                  <c:v>20.912</c:v>
                </c:pt>
                <c:pt idx="791">
                  <c:v>5.554</c:v>
                </c:pt>
                <c:pt idx="792">
                  <c:v>3.067</c:v>
                </c:pt>
                <c:pt idx="793">
                  <c:v>2.971</c:v>
                </c:pt>
                <c:pt idx="794">
                  <c:v>1.718</c:v>
                </c:pt>
                <c:pt idx="795">
                  <c:v>2.617</c:v>
                </c:pt>
                <c:pt idx="796">
                  <c:v>2.436</c:v>
                </c:pt>
                <c:pt idx="797">
                  <c:v>7.144</c:v>
                </c:pt>
                <c:pt idx="798">
                  <c:v>2.84</c:v>
                </c:pt>
                <c:pt idx="799">
                  <c:v>3.069</c:v>
                </c:pt>
                <c:pt idx="800">
                  <c:v>2.016</c:v>
                </c:pt>
                <c:pt idx="801">
                  <c:v>3.316</c:v>
                </c:pt>
                <c:pt idx="802">
                  <c:v>10.862</c:v>
                </c:pt>
                <c:pt idx="803">
                  <c:v>3.731</c:v>
                </c:pt>
                <c:pt idx="804">
                  <c:v>8.978</c:v>
                </c:pt>
                <c:pt idx="805">
                  <c:v>7.548</c:v>
                </c:pt>
                <c:pt idx="806">
                  <c:v>3.386</c:v>
                </c:pt>
                <c:pt idx="807">
                  <c:v>1.304</c:v>
                </c:pt>
                <c:pt idx="808">
                  <c:v>8.39</c:v>
                </c:pt>
                <c:pt idx="809">
                  <c:v>4.576</c:v>
                </c:pt>
                <c:pt idx="810">
                  <c:v>27.845</c:v>
                </c:pt>
                <c:pt idx="811">
                  <c:v>24.963</c:v>
                </c:pt>
                <c:pt idx="812">
                  <c:v>18.033</c:v>
                </c:pt>
                <c:pt idx="813">
                  <c:v>174.013</c:v>
                </c:pt>
                <c:pt idx="814">
                  <c:v>49.163</c:v>
                </c:pt>
                <c:pt idx="815">
                  <c:v>94.676</c:v>
                </c:pt>
                <c:pt idx="816">
                  <c:v>17.73</c:v>
                </c:pt>
                <c:pt idx="817">
                  <c:v>23.261</c:v>
                </c:pt>
                <c:pt idx="818">
                  <c:v>96.035</c:v>
                </c:pt>
                <c:pt idx="819">
                  <c:v>35.357</c:v>
                </c:pt>
                <c:pt idx="820">
                  <c:v>28.59</c:v>
                </c:pt>
                <c:pt idx="821">
                  <c:v>15.616</c:v>
                </c:pt>
                <c:pt idx="822">
                  <c:v>19.916</c:v>
                </c:pt>
                <c:pt idx="823">
                  <c:v>25.74</c:v>
                </c:pt>
                <c:pt idx="824">
                  <c:v>14.142</c:v>
                </c:pt>
                <c:pt idx="825">
                  <c:v>6.086</c:v>
                </c:pt>
                <c:pt idx="826">
                  <c:v>4.053</c:v>
                </c:pt>
                <c:pt idx="827">
                  <c:v>2.064</c:v>
                </c:pt>
                <c:pt idx="828">
                  <c:v>1.905</c:v>
                </c:pt>
                <c:pt idx="829">
                  <c:v>2.467</c:v>
                </c:pt>
                <c:pt idx="830">
                  <c:v>12.477</c:v>
                </c:pt>
                <c:pt idx="831">
                  <c:v>0.889</c:v>
                </c:pt>
                <c:pt idx="832">
                  <c:v>14.529</c:v>
                </c:pt>
                <c:pt idx="833">
                  <c:v>15.054</c:v>
                </c:pt>
                <c:pt idx="834">
                  <c:v>3.474</c:v>
                </c:pt>
                <c:pt idx="835">
                  <c:v>4.375</c:v>
                </c:pt>
                <c:pt idx="836">
                  <c:v>12.237</c:v>
                </c:pt>
                <c:pt idx="837">
                  <c:v>19.508</c:v>
                </c:pt>
                <c:pt idx="838">
                  <c:v>3.328</c:v>
                </c:pt>
                <c:pt idx="839">
                  <c:v>0.671</c:v>
                </c:pt>
                <c:pt idx="840">
                  <c:v>67.793</c:v>
                </c:pt>
                <c:pt idx="841">
                  <c:v>45.159</c:v>
                </c:pt>
                <c:pt idx="842">
                  <c:v>11.453</c:v>
                </c:pt>
                <c:pt idx="843">
                  <c:v>3.07</c:v>
                </c:pt>
                <c:pt idx="844">
                  <c:v>12.279</c:v>
                </c:pt>
                <c:pt idx="845">
                  <c:v>15.355</c:v>
                </c:pt>
                <c:pt idx="846">
                  <c:v>34.411</c:v>
                </c:pt>
                <c:pt idx="847">
                  <c:v>71.246</c:v>
                </c:pt>
                <c:pt idx="848">
                  <c:v>36.547</c:v>
                </c:pt>
                <c:pt idx="849">
                  <c:v>26.925</c:v>
                </c:pt>
                <c:pt idx="850">
                  <c:v>18.151</c:v>
                </c:pt>
                <c:pt idx="851">
                  <c:v>32.768</c:v>
                </c:pt>
                <c:pt idx="852">
                  <c:v>28.584</c:v>
                </c:pt>
                <c:pt idx="853">
                  <c:v>17.219</c:v>
                </c:pt>
                <c:pt idx="854">
                  <c:v>5.779</c:v>
                </c:pt>
                <c:pt idx="855">
                  <c:v>5.789</c:v>
                </c:pt>
                <c:pt idx="856">
                  <c:v>8.305</c:v>
                </c:pt>
                <c:pt idx="857">
                  <c:v>12.096</c:v>
                </c:pt>
                <c:pt idx="858">
                  <c:v>2.017</c:v>
                </c:pt>
                <c:pt idx="859">
                  <c:v>1.89</c:v>
                </c:pt>
                <c:pt idx="860">
                  <c:v>5.118</c:v>
                </c:pt>
                <c:pt idx="861">
                  <c:v>3.513</c:v>
                </c:pt>
                <c:pt idx="862">
                  <c:v>1.816</c:v>
                </c:pt>
                <c:pt idx="863">
                  <c:v>2.115</c:v>
                </c:pt>
                <c:pt idx="864">
                  <c:v>1.876</c:v>
                </c:pt>
              </c:numCache>
            </c:numRef>
          </c:xVal>
          <c:yVal>
            <c:numRef>
              <c:f>'DATA '!$H$9:$H$873</c:f>
              <c:numCache>
                <c:ptCount val="865"/>
                <c:pt idx="0">
                  <c:v>61.31245000319999</c:v>
                </c:pt>
                <c:pt idx="1">
                  <c:v>142.3797012576</c:v>
                </c:pt>
                <c:pt idx="2">
                  <c:v>45.70775127360001</c:v>
                </c:pt>
                <c:pt idx="3">
                  <c:v>220.02378935040002</c:v>
                </c:pt>
                <c:pt idx="4">
                  <c:v>418.3450320096</c:v>
                </c:pt>
                <c:pt idx="5">
                  <c:v>78.8604882912</c:v>
                </c:pt>
                <c:pt idx="6">
                  <c:v>44.843236070399996</c:v>
                </c:pt>
                <c:pt idx="7">
                  <c:v>51.922102377600005</c:v>
                </c:pt>
                <c:pt idx="8">
                  <c:v>11.456096457600001</c:v>
                </c:pt>
                <c:pt idx="9">
                  <c:v>20.947509878400002</c:v>
                </c:pt>
                <c:pt idx="10">
                  <c:v>13.329183744000002</c:v>
                </c:pt>
                <c:pt idx="11">
                  <c:v>129.9046253184</c:v>
                </c:pt>
                <c:pt idx="12">
                  <c:v>70.94959853760001</c:v>
                </c:pt>
                <c:pt idx="13">
                  <c:v>47.6927608608</c:v>
                </c:pt>
                <c:pt idx="14">
                  <c:v>12.948866841600001</c:v>
                </c:pt>
                <c:pt idx="15">
                  <c:v>49.6255276512</c:v>
                </c:pt>
                <c:pt idx="16">
                  <c:v>13.7117487744</c:v>
                </c:pt>
                <c:pt idx="17">
                  <c:v>12.3131995776</c:v>
                </c:pt>
                <c:pt idx="18">
                  <c:v>66.47474304</c:v>
                </c:pt>
                <c:pt idx="19">
                  <c:v>37.622815200000005</c:v>
                </c:pt>
                <c:pt idx="20">
                  <c:v>39.04159046400001</c:v>
                </c:pt>
                <c:pt idx="21">
                  <c:v>28.993873536</c:v>
                </c:pt>
                <c:pt idx="22">
                  <c:v>84.080962656</c:v>
                </c:pt>
                <c:pt idx="23">
                  <c:v>1099.19763072</c:v>
                </c:pt>
                <c:pt idx="24">
                  <c:v>780.8441541120001</c:v>
                </c:pt>
                <c:pt idx="25">
                  <c:v>235.63858694400002</c:v>
                </c:pt>
                <c:pt idx="26">
                  <c:v>199.1256696</c:v>
                </c:pt>
                <c:pt idx="27">
                  <c:v>172.69172352</c:v>
                </c:pt>
                <c:pt idx="28">
                  <c:v>270.927562752</c:v>
                </c:pt>
                <c:pt idx="29">
                  <c:v>99.14603212800002</c:v>
                </c:pt>
                <c:pt idx="30">
                  <c:v>11506.896326016</c:v>
                </c:pt>
                <c:pt idx="31">
                  <c:v>3601.405919232</c:v>
                </c:pt>
                <c:pt idx="32">
                  <c:v>6160.859236224001</c:v>
                </c:pt>
                <c:pt idx="33">
                  <c:v>9595.311015743999</c:v>
                </c:pt>
                <c:pt idx="34">
                  <c:v>20183.232516480002</c:v>
                </c:pt>
                <c:pt idx="35">
                  <c:v>8099.80148736</c:v>
                </c:pt>
                <c:pt idx="36">
                  <c:v>3012.5374433280003</c:v>
                </c:pt>
                <c:pt idx="37">
                  <c:v>3343.5251712</c:v>
                </c:pt>
                <c:pt idx="38">
                  <c:v>1245.740681088</c:v>
                </c:pt>
                <c:pt idx="39">
                  <c:v>705.285144864</c:v>
                </c:pt>
                <c:pt idx="40">
                  <c:v>597.087977472</c:v>
                </c:pt>
                <c:pt idx="41">
                  <c:v>1133.4395318400002</c:v>
                </c:pt>
                <c:pt idx="42">
                  <c:v>812.4032505600001</c:v>
                </c:pt>
                <c:pt idx="43">
                  <c:v>456.33719520000005</c:v>
                </c:pt>
                <c:pt idx="44">
                  <c:v>139.31179200000003</c:v>
                </c:pt>
                <c:pt idx="45">
                  <c:v>164.918550528</c:v>
                </c:pt>
                <c:pt idx="46">
                  <c:v>176.850355968</c:v>
                </c:pt>
                <c:pt idx="47">
                  <c:v>64.20190896</c:v>
                </c:pt>
                <c:pt idx="48">
                  <c:v>78.47198870400001</c:v>
                </c:pt>
                <c:pt idx="49">
                  <c:v>41.438176992</c:v>
                </c:pt>
                <c:pt idx="50">
                  <c:v>50.916007296000004</c:v>
                </c:pt>
                <c:pt idx="51">
                  <c:v>1127.3844288960001</c:v>
                </c:pt>
                <c:pt idx="52">
                  <c:v>201.238261056</c:v>
                </c:pt>
                <c:pt idx="53">
                  <c:v>162.26541215999998</c:v>
                </c:pt>
                <c:pt idx="54">
                  <c:v>3313.692882432</c:v>
                </c:pt>
                <c:pt idx="55">
                  <c:v>592.897097088</c:v>
                </c:pt>
                <c:pt idx="56">
                  <c:v>322.676488512</c:v>
                </c:pt>
                <c:pt idx="57">
                  <c:v>2505.185515008</c:v>
                </c:pt>
                <c:pt idx="58">
                  <c:v>2873.824023168</c:v>
                </c:pt>
                <c:pt idx="59">
                  <c:v>5135.30402688</c:v>
                </c:pt>
                <c:pt idx="60">
                  <c:v>16099.832222208002</c:v>
                </c:pt>
                <c:pt idx="61">
                  <c:v>3323.8564280640003</c:v>
                </c:pt>
                <c:pt idx="62">
                  <c:v>5884.076354112001</c:v>
                </c:pt>
                <c:pt idx="63">
                  <c:v>9209.899082016</c:v>
                </c:pt>
                <c:pt idx="64">
                  <c:v>2003.9912127360003</c:v>
                </c:pt>
                <c:pt idx="65">
                  <c:v>665.144009856</c:v>
                </c:pt>
                <c:pt idx="66">
                  <c:v>82.0647936</c:v>
                </c:pt>
                <c:pt idx="67">
                  <c:v>59.557075200000014</c:v>
                </c:pt>
                <c:pt idx="68">
                  <c:v>64.656724608</c:v>
                </c:pt>
                <c:pt idx="69">
                  <c:v>73.58111107200001</c:v>
                </c:pt>
                <c:pt idx="70">
                  <c:v>103.62507033600002</c:v>
                </c:pt>
                <c:pt idx="71">
                  <c:v>120.822496992</c:v>
                </c:pt>
                <c:pt idx="72">
                  <c:v>368.02505088000004</c:v>
                </c:pt>
                <c:pt idx="73">
                  <c:v>242.13289564800002</c:v>
                </c:pt>
                <c:pt idx="74">
                  <c:v>147.11537520000002</c:v>
                </c:pt>
                <c:pt idx="75">
                  <c:v>128.57247849600003</c:v>
                </c:pt>
                <c:pt idx="76">
                  <c:v>639.06730272</c:v>
                </c:pt>
                <c:pt idx="77">
                  <c:v>454.417344</c:v>
                </c:pt>
                <c:pt idx="78">
                  <c:v>799.80955632</c:v>
                </c:pt>
                <c:pt idx="79">
                  <c:v>1707.322205952</c:v>
                </c:pt>
                <c:pt idx="80">
                  <c:v>1028.76144768</c:v>
                </c:pt>
                <c:pt idx="81">
                  <c:v>329.796175968</c:v>
                </c:pt>
                <c:pt idx="82">
                  <c:v>427.262151456</c:v>
                </c:pt>
                <c:pt idx="83">
                  <c:v>560.5986672</c:v>
                </c:pt>
                <c:pt idx="84">
                  <c:v>594.240109056</c:v>
                </c:pt>
                <c:pt idx="85">
                  <c:v>3516.129036288001</c:v>
                </c:pt>
                <c:pt idx="86">
                  <c:v>2298.3466901760003</c:v>
                </c:pt>
                <c:pt idx="87">
                  <c:v>11112.864336</c:v>
                </c:pt>
                <c:pt idx="88">
                  <c:v>2501.90792928</c:v>
                </c:pt>
                <c:pt idx="89">
                  <c:v>789.180973056</c:v>
                </c:pt>
                <c:pt idx="90">
                  <c:v>1424.28125952</c:v>
                </c:pt>
                <c:pt idx="91">
                  <c:v>1282.8338029440001</c:v>
                </c:pt>
                <c:pt idx="92">
                  <c:v>272.40192</c:v>
                </c:pt>
                <c:pt idx="93">
                  <c:v>1996.7901909120003</c:v>
                </c:pt>
                <c:pt idx="94">
                  <c:v>346.429934208</c:v>
                </c:pt>
                <c:pt idx="95">
                  <c:v>206.686582848</c:v>
                </c:pt>
                <c:pt idx="96">
                  <c:v>194.95080000000002</c:v>
                </c:pt>
                <c:pt idx="97">
                  <c:v>106.29688320000001</c:v>
                </c:pt>
                <c:pt idx="98">
                  <c:v>62.94424896</c:v>
                </c:pt>
                <c:pt idx="99">
                  <c:v>33.57516096</c:v>
                </c:pt>
                <c:pt idx="100">
                  <c:v>46.079591040000004</c:v>
                </c:pt>
                <c:pt idx="101">
                  <c:v>33.526846080000006</c:v>
                </c:pt>
                <c:pt idx="102">
                  <c:v>52.0573824</c:v>
                </c:pt>
                <c:pt idx="103">
                  <c:v>41.66323776</c:v>
                </c:pt>
                <c:pt idx="104">
                  <c:v>60.33919391999999</c:v>
                </c:pt>
                <c:pt idx="105">
                  <c:v>68.41970208000001</c:v>
                </c:pt>
                <c:pt idx="106">
                  <c:v>47.468592</c:v>
                </c:pt>
                <c:pt idx="107">
                  <c:v>61.25822208</c:v>
                </c:pt>
                <c:pt idx="108">
                  <c:v>89.58577536</c:v>
                </c:pt>
                <c:pt idx="109">
                  <c:v>72.72035452800002</c:v>
                </c:pt>
                <c:pt idx="110">
                  <c:v>84.70362988800001</c:v>
                </c:pt>
                <c:pt idx="111">
                  <c:v>87.17669452800001</c:v>
                </c:pt>
                <c:pt idx="112">
                  <c:v>56.30744592000001</c:v>
                </c:pt>
                <c:pt idx="113">
                  <c:v>249.261846912</c:v>
                </c:pt>
                <c:pt idx="114">
                  <c:v>97.24463712000001</c:v>
                </c:pt>
                <c:pt idx="115">
                  <c:v>90.36209145600002</c:v>
                </c:pt>
                <c:pt idx="116">
                  <c:v>88.73313955200001</c:v>
                </c:pt>
                <c:pt idx="117">
                  <c:v>97.83162259200002</c:v>
                </c:pt>
                <c:pt idx="118">
                  <c:v>67.632624</c:v>
                </c:pt>
                <c:pt idx="119">
                  <c:v>12102.995572992</c:v>
                </c:pt>
                <c:pt idx="120">
                  <c:v>206.5904352</c:v>
                </c:pt>
                <c:pt idx="121">
                  <c:v>605.017119744</c:v>
                </c:pt>
                <c:pt idx="122">
                  <c:v>2823.0837603840005</c:v>
                </c:pt>
                <c:pt idx="123">
                  <c:v>741.3363483840001</c:v>
                </c:pt>
                <c:pt idx="124">
                  <c:v>245.72503987200002</c:v>
                </c:pt>
                <c:pt idx="125">
                  <c:v>1807.0909928640003</c:v>
                </c:pt>
                <c:pt idx="126">
                  <c:v>1168.396485408</c:v>
                </c:pt>
                <c:pt idx="127">
                  <c:v>689.9566970879999</c:v>
                </c:pt>
                <c:pt idx="128">
                  <c:v>895.959468</c:v>
                </c:pt>
                <c:pt idx="129">
                  <c:v>299.73652128</c:v>
                </c:pt>
                <c:pt idx="130">
                  <c:v>182.328872256</c:v>
                </c:pt>
                <c:pt idx="131">
                  <c:v>174.031664832</c:v>
                </c:pt>
                <c:pt idx="132">
                  <c:v>41.50788364800001</c:v>
                </c:pt>
                <c:pt idx="133">
                  <c:v>35.02719072</c:v>
                </c:pt>
                <c:pt idx="134">
                  <c:v>18.113056704</c:v>
                </c:pt>
                <c:pt idx="135">
                  <c:v>76.99783968000001</c:v>
                </c:pt>
                <c:pt idx="136">
                  <c:v>61.88996160000001</c:v>
                </c:pt>
                <c:pt idx="137">
                  <c:v>86.2231608</c:v>
                </c:pt>
                <c:pt idx="138">
                  <c:v>214.09574832</c:v>
                </c:pt>
                <c:pt idx="139">
                  <c:v>97.73453260800001</c:v>
                </c:pt>
                <c:pt idx="140">
                  <c:v>1096.44293952</c:v>
                </c:pt>
                <c:pt idx="141">
                  <c:v>4431.556674144001</c:v>
                </c:pt>
                <c:pt idx="142">
                  <c:v>2550.6749016000003</c:v>
                </c:pt>
                <c:pt idx="143">
                  <c:v>758.7864345600001</c:v>
                </c:pt>
                <c:pt idx="144">
                  <c:v>78.925047890976</c:v>
                </c:pt>
                <c:pt idx="145">
                  <c:v>270.170824451904</c:v>
                </c:pt>
                <c:pt idx="146">
                  <c:v>64.942864017408</c:v>
                </c:pt>
                <c:pt idx="147">
                  <c:v>107.35603142400001</c:v>
                </c:pt>
                <c:pt idx="148">
                  <c:v>14.379555456</c:v>
                </c:pt>
                <c:pt idx="149">
                  <c:v>212.61311535859198</c:v>
                </c:pt>
                <c:pt idx="150">
                  <c:v>25.338555648000003</c:v>
                </c:pt>
                <c:pt idx="151">
                  <c:v>11.606200660224001</c:v>
                </c:pt>
                <c:pt idx="152">
                  <c:v>13.642449849503999</c:v>
                </c:pt>
                <c:pt idx="153">
                  <c:v>7.382237184000001</c:v>
                </c:pt>
                <c:pt idx="154">
                  <c:v>25.57222153632</c:v>
                </c:pt>
                <c:pt idx="155">
                  <c:v>36.36570372249601</c:v>
                </c:pt>
                <c:pt idx="156">
                  <c:v>26.959324555296</c:v>
                </c:pt>
                <c:pt idx="157">
                  <c:v>18.481703986943998</c:v>
                </c:pt>
                <c:pt idx="158">
                  <c:v>7.185410125055999</c:v>
                </c:pt>
                <c:pt idx="159">
                  <c:v>24.842490048000002</c:v>
                </c:pt>
                <c:pt idx="160">
                  <c:v>38.340901446624</c:v>
                </c:pt>
                <c:pt idx="161">
                  <c:v>37.464456165984</c:v>
                </c:pt>
                <c:pt idx="162">
                  <c:v>23.988185856</c:v>
                </c:pt>
                <c:pt idx="163">
                  <c:v>499.202218656</c:v>
                </c:pt>
                <c:pt idx="164">
                  <c:v>417.0685538880001</c:v>
                </c:pt>
                <c:pt idx="165">
                  <c:v>183.07997856</c:v>
                </c:pt>
                <c:pt idx="166">
                  <c:v>246.03650265600007</c:v>
                </c:pt>
                <c:pt idx="167">
                  <c:v>48.28684953599999</c:v>
                </c:pt>
                <c:pt idx="168">
                  <c:v>456.53893084800006</c:v>
                </c:pt>
                <c:pt idx="169">
                  <c:v>416.8334701440001</c:v>
                </c:pt>
                <c:pt idx="170">
                  <c:v>643.1555272319999</c:v>
                </c:pt>
                <c:pt idx="171">
                  <c:v>267.10672089600007</c:v>
                </c:pt>
                <c:pt idx="172">
                  <c:v>1360.724834304</c:v>
                </c:pt>
                <c:pt idx="173">
                  <c:v>1892.9418860160001</c:v>
                </c:pt>
                <c:pt idx="174">
                  <c:v>1326.085487136</c:v>
                </c:pt>
                <c:pt idx="175">
                  <c:v>952.6632186239999</c:v>
                </c:pt>
                <c:pt idx="176">
                  <c:v>6980.113100160001</c:v>
                </c:pt>
                <c:pt idx="177">
                  <c:v>6907.46266512</c:v>
                </c:pt>
                <c:pt idx="178">
                  <c:v>3545.2422328320004</c:v>
                </c:pt>
                <c:pt idx="179">
                  <c:v>1603.6415568</c:v>
                </c:pt>
                <c:pt idx="180">
                  <c:v>567.5175676800001</c:v>
                </c:pt>
                <c:pt idx="181">
                  <c:v>223.37150976</c:v>
                </c:pt>
                <c:pt idx="182">
                  <c:v>288.57479904</c:v>
                </c:pt>
                <c:pt idx="183">
                  <c:v>511.6055788800001</c:v>
                </c:pt>
                <c:pt idx="184">
                  <c:v>262.5195744</c:v>
                </c:pt>
                <c:pt idx="185">
                  <c:v>140.323536</c:v>
                </c:pt>
                <c:pt idx="186">
                  <c:v>131.87092464</c:v>
                </c:pt>
                <c:pt idx="187">
                  <c:v>2488.7159740800003</c:v>
                </c:pt>
                <c:pt idx="188">
                  <c:v>4691.777950080001</c:v>
                </c:pt>
                <c:pt idx="189">
                  <c:v>279.63862416000006</c:v>
                </c:pt>
                <c:pt idx="190">
                  <c:v>225.19143993600002</c:v>
                </c:pt>
                <c:pt idx="191">
                  <c:v>2937.3624</c:v>
                </c:pt>
                <c:pt idx="192">
                  <c:v>921.2902473599999</c:v>
                </c:pt>
                <c:pt idx="193">
                  <c:v>1172.9850652800003</c:v>
                </c:pt>
                <c:pt idx="194">
                  <c:v>4991.511864960001</c:v>
                </c:pt>
                <c:pt idx="195">
                  <c:v>1247.6532902399997</c:v>
                </c:pt>
                <c:pt idx="196">
                  <c:v>726.4818432000001</c:v>
                </c:pt>
                <c:pt idx="197">
                  <c:v>1081.7249011200001</c:v>
                </c:pt>
                <c:pt idx="198">
                  <c:v>823.97338848</c:v>
                </c:pt>
                <c:pt idx="199">
                  <c:v>443.45659680000006</c:v>
                </c:pt>
                <c:pt idx="200">
                  <c:v>481.14477820800005</c:v>
                </c:pt>
                <c:pt idx="201">
                  <c:v>400.767928704</c:v>
                </c:pt>
                <c:pt idx="202">
                  <c:v>2258.26588512</c:v>
                </c:pt>
                <c:pt idx="203">
                  <c:v>310.41420249600003</c:v>
                </c:pt>
                <c:pt idx="204">
                  <c:v>140.614730784</c:v>
                </c:pt>
                <c:pt idx="205">
                  <c:v>116.62293888000002</c:v>
                </c:pt>
                <c:pt idx="206">
                  <c:v>81.481469472</c:v>
                </c:pt>
                <c:pt idx="207">
                  <c:v>33.193988352000005</c:v>
                </c:pt>
                <c:pt idx="208">
                  <c:v>34.570128096</c:v>
                </c:pt>
                <c:pt idx="209">
                  <c:v>26.024374656000003</c:v>
                </c:pt>
                <c:pt idx="210">
                  <c:v>43.032036096</c:v>
                </c:pt>
                <c:pt idx="211">
                  <c:v>13.811398272</c:v>
                </c:pt>
                <c:pt idx="212">
                  <c:v>32.471010432</c:v>
                </c:pt>
                <c:pt idx="213">
                  <c:v>13.233267936</c:v>
                </c:pt>
                <c:pt idx="214">
                  <c:v>18.080923392000003</c:v>
                </c:pt>
                <c:pt idx="215">
                  <c:v>16.879396032</c:v>
                </c:pt>
                <c:pt idx="216">
                  <c:v>154.05799147200003</c:v>
                </c:pt>
                <c:pt idx="217">
                  <c:v>79.26218784</c:v>
                </c:pt>
                <c:pt idx="218">
                  <c:v>29.741938560000005</c:v>
                </c:pt>
                <c:pt idx="219">
                  <c:v>85.1957568</c:v>
                </c:pt>
                <c:pt idx="220">
                  <c:v>38.32186982400001</c:v>
                </c:pt>
                <c:pt idx="221">
                  <c:v>496.51011072</c:v>
                </c:pt>
                <c:pt idx="222">
                  <c:v>4686.342019200001</c:v>
                </c:pt>
                <c:pt idx="223">
                  <c:v>2147.9269075200004</c:v>
                </c:pt>
                <c:pt idx="224">
                  <c:v>314.38195776</c:v>
                </c:pt>
                <c:pt idx="225">
                  <c:v>33.426177408</c:v>
                </c:pt>
                <c:pt idx="226">
                  <c:v>51.459594624000005</c:v>
                </c:pt>
                <c:pt idx="227">
                  <c:v>733.9119523200001</c:v>
                </c:pt>
                <c:pt idx="228">
                  <c:v>6006.3462144000005</c:v>
                </c:pt>
                <c:pt idx="229">
                  <c:v>472.2932448000001</c:v>
                </c:pt>
                <c:pt idx="230">
                  <c:v>17760.063545279998</c:v>
                </c:pt>
                <c:pt idx="231">
                  <c:v>23205.537072</c:v>
                </c:pt>
                <c:pt idx="232">
                  <c:v>7320.036389760001</c:v>
                </c:pt>
                <c:pt idx="233">
                  <c:v>43062.484360320006</c:v>
                </c:pt>
                <c:pt idx="234">
                  <c:v>1131.1595136</c:v>
                </c:pt>
                <c:pt idx="235">
                  <c:v>537.6915863999999</c:v>
                </c:pt>
                <c:pt idx="236">
                  <c:v>1883.9827785599998</c:v>
                </c:pt>
                <c:pt idx="237">
                  <c:v>1105.7058432000001</c:v>
                </c:pt>
                <c:pt idx="238">
                  <c:v>5457.08694528</c:v>
                </c:pt>
                <c:pt idx="239">
                  <c:v>1361.7094579200004</c:v>
                </c:pt>
                <c:pt idx="240">
                  <c:v>324.469867392</c:v>
                </c:pt>
                <c:pt idx="241">
                  <c:v>137.57884387200002</c:v>
                </c:pt>
                <c:pt idx="242">
                  <c:v>3041.52460416</c:v>
                </c:pt>
                <c:pt idx="243">
                  <c:v>640.3862592</c:v>
                </c:pt>
                <c:pt idx="244">
                  <c:v>498.95169408000004</c:v>
                </c:pt>
                <c:pt idx="245">
                  <c:v>148.24675152000003</c:v>
                </c:pt>
                <c:pt idx="246">
                  <c:v>81.099760896</c:v>
                </c:pt>
                <c:pt idx="247">
                  <c:v>34.0680816</c:v>
                </c:pt>
                <c:pt idx="248">
                  <c:v>266.21900784</c:v>
                </c:pt>
                <c:pt idx="249">
                  <c:v>45.22509648</c:v>
                </c:pt>
                <c:pt idx="250">
                  <c:v>66.236968512</c:v>
                </c:pt>
                <c:pt idx="251">
                  <c:v>73.625122368</c:v>
                </c:pt>
                <c:pt idx="252">
                  <c:v>63.033422400000006</c:v>
                </c:pt>
                <c:pt idx="253">
                  <c:v>73.83992832000001</c:v>
                </c:pt>
                <c:pt idx="254">
                  <c:v>25.551507456000003</c:v>
                </c:pt>
                <c:pt idx="255">
                  <c:v>90.62884972799999</c:v>
                </c:pt>
                <c:pt idx="256">
                  <c:v>202.42191168000002</c:v>
                </c:pt>
                <c:pt idx="257">
                  <c:v>421.4751724800001</c:v>
                </c:pt>
                <c:pt idx="258">
                  <c:v>127.428652512</c:v>
                </c:pt>
                <c:pt idx="259">
                  <c:v>87.58818835200002</c:v>
                </c:pt>
                <c:pt idx="260">
                  <c:v>100.481423328</c:v>
                </c:pt>
                <c:pt idx="261">
                  <c:v>53.868202272</c:v>
                </c:pt>
                <c:pt idx="262">
                  <c:v>598.74772608</c:v>
                </c:pt>
                <c:pt idx="263">
                  <c:v>890.5744022400002</c:v>
                </c:pt>
                <c:pt idx="264">
                  <c:v>993.8328336000001</c:v>
                </c:pt>
                <c:pt idx="265">
                  <c:v>258.95159136</c:v>
                </c:pt>
                <c:pt idx="266">
                  <c:v>52.42744656</c:v>
                </c:pt>
                <c:pt idx="267">
                  <c:v>350.73077760000007</c:v>
                </c:pt>
                <c:pt idx="268">
                  <c:v>103.75776</c:v>
                </c:pt>
                <c:pt idx="269">
                  <c:v>333.34700255999996</c:v>
                </c:pt>
                <c:pt idx="270">
                  <c:v>1240.8023232</c:v>
                </c:pt>
                <c:pt idx="271">
                  <c:v>2945.7678441599996</c:v>
                </c:pt>
                <c:pt idx="272">
                  <c:v>15091.18152192</c:v>
                </c:pt>
                <c:pt idx="273">
                  <c:v>8043.94713024</c:v>
                </c:pt>
                <c:pt idx="274">
                  <c:v>4351.654195200001</c:v>
                </c:pt>
                <c:pt idx="275">
                  <c:v>862.67244672</c:v>
                </c:pt>
                <c:pt idx="276">
                  <c:v>1769.3690112000002</c:v>
                </c:pt>
                <c:pt idx="277">
                  <c:v>8478.710899200001</c:v>
                </c:pt>
                <c:pt idx="278">
                  <c:v>8994.24495936</c:v>
                </c:pt>
                <c:pt idx="279">
                  <c:v>4548.78296064</c:v>
                </c:pt>
                <c:pt idx="280">
                  <c:v>1463.9559897599997</c:v>
                </c:pt>
                <c:pt idx="281">
                  <c:v>550.56985632</c:v>
                </c:pt>
                <c:pt idx="282">
                  <c:v>99.02213740800003</c:v>
                </c:pt>
                <c:pt idx="283">
                  <c:v>587.043746496</c:v>
                </c:pt>
                <c:pt idx="284">
                  <c:v>232.25647535999997</c:v>
                </c:pt>
                <c:pt idx="285">
                  <c:v>93.228208848</c:v>
                </c:pt>
                <c:pt idx="286">
                  <c:v>44.646753600000004</c:v>
                </c:pt>
                <c:pt idx="287">
                  <c:v>40.853381184</c:v>
                </c:pt>
                <c:pt idx="288">
                  <c:v>75.91981824</c:v>
                </c:pt>
                <c:pt idx="289">
                  <c:v>62.27013888000001</c:v>
                </c:pt>
                <c:pt idx="290">
                  <c:v>28.109465856</c:v>
                </c:pt>
                <c:pt idx="291">
                  <c:v>85.52458944</c:v>
                </c:pt>
                <c:pt idx="292">
                  <c:v>69.927607296</c:v>
                </c:pt>
                <c:pt idx="293">
                  <c:v>85.706975232</c:v>
                </c:pt>
                <c:pt idx="294">
                  <c:v>126.86758272000002</c:v>
                </c:pt>
                <c:pt idx="295">
                  <c:v>56.444617152</c:v>
                </c:pt>
                <c:pt idx="296">
                  <c:v>176.601782592</c:v>
                </c:pt>
                <c:pt idx="297">
                  <c:v>324.38581056</c:v>
                </c:pt>
                <c:pt idx="298">
                  <c:v>413.06535360000004</c:v>
                </c:pt>
                <c:pt idx="299">
                  <c:v>757.4175100799999</c:v>
                </c:pt>
                <c:pt idx="300">
                  <c:v>432.09788256</c:v>
                </c:pt>
                <c:pt idx="301">
                  <c:v>404.15101056</c:v>
                </c:pt>
                <c:pt idx="302">
                  <c:v>965.5964524800003</c:v>
                </c:pt>
                <c:pt idx="303">
                  <c:v>381.1874126400001</c:v>
                </c:pt>
                <c:pt idx="304">
                  <c:v>787.29209856</c:v>
                </c:pt>
                <c:pt idx="305">
                  <c:v>145.61784921600002</c:v>
                </c:pt>
                <c:pt idx="306">
                  <c:v>711.753256224</c:v>
                </c:pt>
                <c:pt idx="307">
                  <c:v>1152.2185200000001</c:v>
                </c:pt>
                <c:pt idx="308">
                  <c:v>164.50427520000002</c:v>
                </c:pt>
                <c:pt idx="309">
                  <c:v>26054.858399039993</c:v>
                </c:pt>
                <c:pt idx="310">
                  <c:v>2002.0634841599997</c:v>
                </c:pt>
                <c:pt idx="311">
                  <c:v>76.53834604800002</c:v>
                </c:pt>
                <c:pt idx="312">
                  <c:v>124.03166486400002</c:v>
                </c:pt>
                <c:pt idx="313">
                  <c:v>13.461888960000003</c:v>
                </c:pt>
                <c:pt idx="314">
                  <c:v>184.11584256</c:v>
                </c:pt>
                <c:pt idx="315">
                  <c:v>147.82929407999998</c:v>
                </c:pt>
                <c:pt idx="316">
                  <c:v>60.609093120000004</c:v>
                </c:pt>
                <c:pt idx="317">
                  <c:v>82.54596384</c:v>
                </c:pt>
                <c:pt idx="318">
                  <c:v>43.75837555200001</c:v>
                </c:pt>
                <c:pt idx="319">
                  <c:v>28.840529952</c:v>
                </c:pt>
                <c:pt idx="320">
                  <c:v>94.628</c:v>
                </c:pt>
                <c:pt idx="321">
                  <c:v>41.278</c:v>
                </c:pt>
                <c:pt idx="322">
                  <c:v>16.473</c:v>
                </c:pt>
                <c:pt idx="323">
                  <c:v>113.658</c:v>
                </c:pt>
                <c:pt idx="324">
                  <c:v>249.03</c:v>
                </c:pt>
                <c:pt idx="325">
                  <c:v>215.843</c:v>
                </c:pt>
                <c:pt idx="326">
                  <c:v>1181.409</c:v>
                </c:pt>
                <c:pt idx="327">
                  <c:v>446.531</c:v>
                </c:pt>
                <c:pt idx="328">
                  <c:v>232.115</c:v>
                </c:pt>
                <c:pt idx="332">
                  <c:v>2316.727</c:v>
                </c:pt>
                <c:pt idx="333">
                  <c:v>1973.725</c:v>
                </c:pt>
                <c:pt idx="334">
                  <c:v>4034.629</c:v>
                </c:pt>
                <c:pt idx="335">
                  <c:v>83.716</c:v>
                </c:pt>
                <c:pt idx="336">
                  <c:v>59.25</c:v>
                </c:pt>
                <c:pt idx="337">
                  <c:v>41.72</c:v>
                </c:pt>
                <c:pt idx="338">
                  <c:v>20.552</c:v>
                </c:pt>
                <c:pt idx="339">
                  <c:v>322.477</c:v>
                </c:pt>
                <c:pt idx="340">
                  <c:v>97.144</c:v>
                </c:pt>
                <c:pt idx="341">
                  <c:v>28.487</c:v>
                </c:pt>
                <c:pt idx="342">
                  <c:v>92.238</c:v>
                </c:pt>
                <c:pt idx="343">
                  <c:v>45.217</c:v>
                </c:pt>
                <c:pt idx="344">
                  <c:v>212.253</c:v>
                </c:pt>
                <c:pt idx="345">
                  <c:v>95.623</c:v>
                </c:pt>
                <c:pt idx="346">
                  <c:v>197.026</c:v>
                </c:pt>
                <c:pt idx="347">
                  <c:v>154.98754272</c:v>
                </c:pt>
                <c:pt idx="348">
                  <c:v>167.48338464000003</c:v>
                </c:pt>
                <c:pt idx="349">
                  <c:v>473.98927680000014</c:v>
                </c:pt>
                <c:pt idx="350">
                  <c:v>1145.9316499200002</c:v>
                </c:pt>
                <c:pt idx="351">
                  <c:v>919.998144</c:v>
                </c:pt>
                <c:pt idx="352">
                  <c:v>562.532656896</c:v>
                </c:pt>
                <c:pt idx="353">
                  <c:v>129.25871481599998</c:v>
                </c:pt>
                <c:pt idx="354">
                  <c:v>239.70915763199997</c:v>
                </c:pt>
                <c:pt idx="355">
                  <c:v>1676.750688</c:v>
                </c:pt>
                <c:pt idx="356">
                  <c:v>1550.1415104000002</c:v>
                </c:pt>
                <c:pt idx="357">
                  <c:v>91570.08643200001</c:v>
                </c:pt>
                <c:pt idx="358">
                  <c:v>9836.722036799998</c:v>
                </c:pt>
                <c:pt idx="362">
                  <c:v>878.2066949759999</c:v>
                </c:pt>
                <c:pt idx="363">
                  <c:v>1156.7462774400003</c:v>
                </c:pt>
                <c:pt idx="364">
                  <c:v>2937.364435152</c:v>
                </c:pt>
                <c:pt idx="365">
                  <c:v>572.9905554912</c:v>
                </c:pt>
                <c:pt idx="366">
                  <c:v>6709.987153180799</c:v>
                </c:pt>
                <c:pt idx="367">
                  <c:v>100.09770670080002</c:v>
                </c:pt>
                <c:pt idx="368">
                  <c:v>366.845577264</c:v>
                </c:pt>
                <c:pt idx="369">
                  <c:v>2367.796547664</c:v>
                </c:pt>
                <c:pt idx="370">
                  <c:v>170.6526724608</c:v>
                </c:pt>
                <c:pt idx="371">
                  <c:v>1661.9657655744</c:v>
                </c:pt>
                <c:pt idx="372">
                  <c:v>1030.375702944</c:v>
                </c:pt>
                <c:pt idx="373">
                  <c:v>470.56338463680004</c:v>
                </c:pt>
                <c:pt idx="374">
                  <c:v>178.59058761599997</c:v>
                </c:pt>
                <c:pt idx="375">
                  <c:v>93.12944256</c:v>
                </c:pt>
                <c:pt idx="376">
                  <c:v>207.82536485760002</c:v>
                </c:pt>
                <c:pt idx="377">
                  <c:v>936.188568576</c:v>
                </c:pt>
                <c:pt idx="378">
                  <c:v>644.5465911360002</c:v>
                </c:pt>
                <c:pt idx="379">
                  <c:v>956.6755009344</c:v>
                </c:pt>
                <c:pt idx="380">
                  <c:v>3771.1865128895997</c:v>
                </c:pt>
                <c:pt idx="381">
                  <c:v>375.70365665280013</c:v>
                </c:pt>
                <c:pt idx="382">
                  <c:v>267.608411712</c:v>
                </c:pt>
                <c:pt idx="383">
                  <c:v>359.8739301888</c:v>
                </c:pt>
                <c:pt idx="384">
                  <c:v>382.75282944</c:v>
                </c:pt>
                <c:pt idx="385">
                  <c:v>146.593991808</c:v>
                </c:pt>
                <c:pt idx="386">
                  <c:v>2873.0399642208</c:v>
                </c:pt>
                <c:pt idx="387">
                  <c:v>140.28014013120003</c:v>
                </c:pt>
                <c:pt idx="388">
                  <c:v>105.38759525760003</c:v>
                </c:pt>
                <c:pt idx="389">
                  <c:v>55.140214147200005</c:v>
                </c:pt>
                <c:pt idx="390">
                  <c:v>90.9874576512</c:v>
                </c:pt>
                <c:pt idx="391">
                  <c:v>29.726486121599997</c:v>
                </c:pt>
                <c:pt idx="392">
                  <c:v>205.19214324480004</c:v>
                </c:pt>
                <c:pt idx="393">
                  <c:v>230.3068017312</c:v>
                </c:pt>
                <c:pt idx="394">
                  <c:v>136.250012592</c:v>
                </c:pt>
                <c:pt idx="395">
                  <c:v>260.64829169280006</c:v>
                </c:pt>
                <c:pt idx="396">
                  <c:v>147.0660366528</c:v>
                </c:pt>
                <c:pt idx="397">
                  <c:v>101.1170037888</c:v>
                </c:pt>
                <c:pt idx="398">
                  <c:v>1383.7117692672002</c:v>
                </c:pt>
                <c:pt idx="399">
                  <c:v>182.657837232</c:v>
                </c:pt>
                <c:pt idx="400">
                  <c:v>502.281575424</c:v>
                </c:pt>
                <c:pt idx="401">
                  <c:v>1248.8812697088</c:v>
                </c:pt>
                <c:pt idx="402">
                  <c:v>708.0750898560001</c:v>
                </c:pt>
                <c:pt idx="403">
                  <c:v>397.5618226176</c:v>
                </c:pt>
                <c:pt idx="404">
                  <c:v>12094.131794918401</c:v>
                </c:pt>
                <c:pt idx="405">
                  <c:v>6365.025649612799</c:v>
                </c:pt>
                <c:pt idx="406">
                  <c:v>1981.0473441984</c:v>
                </c:pt>
                <c:pt idx="407">
                  <c:v>288.408493755648</c:v>
                </c:pt>
                <c:pt idx="408">
                  <c:v>167.57962336224</c:v>
                </c:pt>
                <c:pt idx="409">
                  <c:v>4849.3228133376015</c:v>
                </c:pt>
                <c:pt idx="410">
                  <c:v>351.4300715111039</c:v>
                </c:pt>
                <c:pt idx="411">
                  <c:v>1555.991920970496</c:v>
                </c:pt>
                <c:pt idx="412">
                  <c:v>88.93401162998403</c:v>
                </c:pt>
                <c:pt idx="413">
                  <c:v>41.85303406617601</c:v>
                </c:pt>
                <c:pt idx="414">
                  <c:v>101.69194879152</c:v>
                </c:pt>
                <c:pt idx="415">
                  <c:v>86.065506625824</c:v>
                </c:pt>
                <c:pt idx="416">
                  <c:v>66.519192868992</c:v>
                </c:pt>
                <c:pt idx="417">
                  <c:v>62.89064146771201</c:v>
                </c:pt>
                <c:pt idx="418">
                  <c:v>91.54374400483202</c:v>
                </c:pt>
                <c:pt idx="419">
                  <c:v>70.38319123728</c:v>
                </c:pt>
                <c:pt idx="420">
                  <c:v>258.1673003965441</c:v>
                </c:pt>
                <c:pt idx="421">
                  <c:v>89.589687570432</c:v>
                </c:pt>
                <c:pt idx="422">
                  <c:v>101.66087787523202</c:v>
                </c:pt>
                <c:pt idx="423">
                  <c:v>394.2967540176</c:v>
                </c:pt>
                <c:pt idx="424">
                  <c:v>77.451927477696</c:v>
                </c:pt>
                <c:pt idx="425">
                  <c:v>364.04634068841597</c:v>
                </c:pt>
                <c:pt idx="426">
                  <c:v>159.74017482096002</c:v>
                </c:pt>
                <c:pt idx="427">
                  <c:v>285.34616826624</c:v>
                </c:pt>
                <c:pt idx="428">
                  <c:v>254.12972838911998</c:v>
                </c:pt>
                <c:pt idx="429">
                  <c:v>252.05110488748798</c:v>
                </c:pt>
                <c:pt idx="430">
                  <c:v>83.6920223424</c:v>
                </c:pt>
                <c:pt idx="431">
                  <c:v>90.56957532480001</c:v>
                </c:pt>
                <c:pt idx="432">
                  <c:v>1369.4177202048</c:v>
                </c:pt>
                <c:pt idx="433">
                  <c:v>3573.1117228959365</c:v>
                </c:pt>
                <c:pt idx="434">
                  <c:v>896.208128430912</c:v>
                </c:pt>
                <c:pt idx="435">
                  <c:v>6633.283198957921</c:v>
                </c:pt>
                <c:pt idx="436">
                  <c:v>4672.928149572096</c:v>
                </c:pt>
                <c:pt idx="437">
                  <c:v>545.7497627070721</c:v>
                </c:pt>
                <c:pt idx="438">
                  <c:v>438.915439573344</c:v>
                </c:pt>
                <c:pt idx="439">
                  <c:v>279.44554569120004</c:v>
                </c:pt>
                <c:pt idx="440">
                  <c:v>313.78922223984006</c:v>
                </c:pt>
                <c:pt idx="441">
                  <c:v>168.584705803584</c:v>
                </c:pt>
                <c:pt idx="442">
                  <c:v>135.63122868</c:v>
                </c:pt>
                <c:pt idx="443">
                  <c:v>149.32165329331204</c:v>
                </c:pt>
                <c:pt idx="444">
                  <c:v>182.54317840012803</c:v>
                </c:pt>
                <c:pt idx="445">
                  <c:v>32.474309761440004</c:v>
                </c:pt>
                <c:pt idx="446">
                  <c:v>46.560421414080004</c:v>
                </c:pt>
                <c:pt idx="447">
                  <c:v>40.69012504032</c:v>
                </c:pt>
                <c:pt idx="448">
                  <c:v>60.003496340351994</c:v>
                </c:pt>
                <c:pt idx="449">
                  <c:v>5.0918163753600005</c:v>
                </c:pt>
                <c:pt idx="450">
                  <c:v>14.635998974592</c:v>
                </c:pt>
                <c:pt idx="451">
                  <c:v>12.335033078783999</c:v>
                </c:pt>
                <c:pt idx="452">
                  <c:v>14.300096142528002</c:v>
                </c:pt>
                <c:pt idx="453">
                  <c:v>16.702638728832</c:v>
                </c:pt>
                <c:pt idx="454">
                  <c:v>8.7358291344</c:v>
                </c:pt>
                <c:pt idx="455">
                  <c:v>13.1307149736</c:v>
                </c:pt>
                <c:pt idx="456">
                  <c:v>9.358096136256002</c:v>
                </c:pt>
                <c:pt idx="457">
                  <c:v>11.89560742128</c:v>
                </c:pt>
                <c:pt idx="458">
                  <c:v>7.032419684351999</c:v>
                </c:pt>
                <c:pt idx="459">
                  <c:v>12.248900455680001</c:v>
                </c:pt>
                <c:pt idx="460">
                  <c:v>59.280938795519994</c:v>
                </c:pt>
                <c:pt idx="461">
                  <c:v>40.143519333792</c:v>
                </c:pt>
                <c:pt idx="462">
                  <c:v>29.077233492384003</c:v>
                </c:pt>
                <c:pt idx="463">
                  <c:v>39.97293451430401</c:v>
                </c:pt>
                <c:pt idx="464">
                  <c:v>27.519975298944</c:v>
                </c:pt>
                <c:pt idx="465">
                  <c:v>114.35826440880003</c:v>
                </c:pt>
                <c:pt idx="466">
                  <c:v>116.57741359680001</c:v>
                </c:pt>
                <c:pt idx="467">
                  <c:v>295.65227367936</c:v>
                </c:pt>
                <c:pt idx="468">
                  <c:v>1550.8116478800002</c:v>
                </c:pt>
                <c:pt idx="469">
                  <c:v>470.78774811072003</c:v>
                </c:pt>
                <c:pt idx="470">
                  <c:v>595.1080569283201</c:v>
                </c:pt>
                <c:pt idx="471">
                  <c:v>1422.677757151872</c:v>
                </c:pt>
                <c:pt idx="472">
                  <c:v>11242.082445124608</c:v>
                </c:pt>
                <c:pt idx="473">
                  <c:v>10894.87750118688</c:v>
                </c:pt>
                <c:pt idx="474">
                  <c:v>290.14982227382404</c:v>
                </c:pt>
                <c:pt idx="475">
                  <c:v>11661.567578201088</c:v>
                </c:pt>
                <c:pt idx="476">
                  <c:v>28650.566137847043</c:v>
                </c:pt>
                <c:pt idx="477">
                  <c:v>259.806524652</c:v>
                </c:pt>
                <c:pt idx="478">
                  <c:v>371.459513988864</c:v>
                </c:pt>
                <c:pt idx="479">
                  <c:v>255.35812645439998</c:v>
                </c:pt>
                <c:pt idx="480">
                  <c:v>169.80391216051203</c:v>
                </c:pt>
                <c:pt idx="481">
                  <c:v>54.87789339072</c:v>
                </c:pt>
                <c:pt idx="482">
                  <c:v>78.802171901856</c:v>
                </c:pt>
                <c:pt idx="483">
                  <c:v>71.09793090864001</c:v>
                </c:pt>
                <c:pt idx="484">
                  <c:v>77.12159240217599</c:v>
                </c:pt>
                <c:pt idx="485">
                  <c:v>64.066585486464</c:v>
                </c:pt>
                <c:pt idx="486">
                  <c:v>20.996554466304</c:v>
                </c:pt>
                <c:pt idx="487">
                  <c:v>32.828149870848</c:v>
                </c:pt>
                <c:pt idx="488">
                  <c:v>39.72238780752001</c:v>
                </c:pt>
                <c:pt idx="489">
                  <c:v>36.24560604633601</c:v>
                </c:pt>
                <c:pt idx="490">
                  <c:v>9.903316242528003</c:v>
                </c:pt>
                <c:pt idx="491">
                  <c:v>19.179469139328006</c:v>
                </c:pt>
                <c:pt idx="492">
                  <c:v>31.095675297792006</c:v>
                </c:pt>
                <c:pt idx="493">
                  <c:v>34.86211230528001</c:v>
                </c:pt>
                <c:pt idx="494">
                  <c:v>38.04276348662401</c:v>
                </c:pt>
                <c:pt idx="495">
                  <c:v>121.56257981721599</c:v>
                </c:pt>
                <c:pt idx="496">
                  <c:v>291.38586769152005</c:v>
                </c:pt>
                <c:pt idx="497">
                  <c:v>501.6158464688641</c:v>
                </c:pt>
                <c:pt idx="498">
                  <c:v>696.321679872672</c:v>
                </c:pt>
                <c:pt idx="499">
                  <c:v>371.83757644224</c:v>
                </c:pt>
                <c:pt idx="500">
                  <c:v>1222.0924893336003</c:v>
                </c:pt>
                <c:pt idx="501">
                  <c:v>203.059338043392</c:v>
                </c:pt>
                <c:pt idx="502">
                  <c:v>233.21786439974403</c:v>
                </c:pt>
                <c:pt idx="503">
                  <c:v>300.06708325200003</c:v>
                </c:pt>
                <c:pt idx="504">
                  <c:v>230.051318692032</c:v>
                </c:pt>
                <c:pt idx="505">
                  <c:v>2875.5506622384</c:v>
                </c:pt>
                <c:pt idx="506">
                  <c:v>274.59071659728</c:v>
                </c:pt>
                <c:pt idx="507">
                  <c:v>31776.506559832324</c:v>
                </c:pt>
                <c:pt idx="508">
                  <c:v>7355.867095418689</c:v>
                </c:pt>
                <c:pt idx="509">
                  <c:v>37375.588903411015</c:v>
                </c:pt>
                <c:pt idx="510">
                  <c:v>3694.92129544608</c:v>
                </c:pt>
                <c:pt idx="511">
                  <c:v>10302.664866211871</c:v>
                </c:pt>
                <c:pt idx="512">
                  <c:v>313986.8465178642</c:v>
                </c:pt>
                <c:pt idx="513">
                  <c:v>36439.29088732311</c:v>
                </c:pt>
                <c:pt idx="514">
                  <c:v>3125.6322254127363</c:v>
                </c:pt>
                <c:pt idx="515">
                  <c:v>3121.849178382528</c:v>
                </c:pt>
                <c:pt idx="516">
                  <c:v>1726.6736699513283</c:v>
                </c:pt>
                <c:pt idx="517">
                  <c:v>1013.6601160646401</c:v>
                </c:pt>
                <c:pt idx="518">
                  <c:v>333.13298973696004</c:v>
                </c:pt>
                <c:pt idx="519">
                  <c:v>220.94364863692797</c:v>
                </c:pt>
                <c:pt idx="520">
                  <c:v>244.90006552396798</c:v>
                </c:pt>
                <c:pt idx="521">
                  <c:v>291.68737084569597</c:v>
                </c:pt>
                <c:pt idx="522">
                  <c:v>184.8988771632</c:v>
                </c:pt>
                <c:pt idx="523">
                  <c:v>99.195093704736</c:v>
                </c:pt>
                <c:pt idx="524">
                  <c:v>154.788753297024</c:v>
                </c:pt>
                <c:pt idx="525">
                  <c:v>100.03535025782399</c:v>
                </c:pt>
                <c:pt idx="526">
                  <c:v>111.10562404387201</c:v>
                </c:pt>
                <c:pt idx="527">
                  <c:v>186.99220553184</c:v>
                </c:pt>
                <c:pt idx="528">
                  <c:v>97.057367506944</c:v>
                </c:pt>
                <c:pt idx="529">
                  <c:v>31.566890472768</c:v>
                </c:pt>
                <c:pt idx="530">
                  <c:v>127.17980105875199</c:v>
                </c:pt>
                <c:pt idx="531">
                  <c:v>111.06436670064001</c:v>
                </c:pt>
                <c:pt idx="532">
                  <c:v>27.404009479296</c:v>
                </c:pt>
                <c:pt idx="533">
                  <c:v>39.861230701248004</c:v>
                </c:pt>
                <c:pt idx="534">
                  <c:v>12.818158191936002</c:v>
                </c:pt>
                <c:pt idx="535">
                  <c:v>904.7206282345921</c:v>
                </c:pt>
                <c:pt idx="536">
                  <c:v>56.73859815542399</c:v>
                </c:pt>
                <c:pt idx="537">
                  <c:v>155.39713507152</c:v>
                </c:pt>
                <c:pt idx="538">
                  <c:v>427.69401271199996</c:v>
                </c:pt>
                <c:pt idx="539">
                  <c:v>152.361720997632</c:v>
                </c:pt>
                <c:pt idx="540">
                  <c:v>59.917960505088004</c:v>
                </c:pt>
                <c:pt idx="541">
                  <c:v>65.257988759712</c:v>
                </c:pt>
                <c:pt idx="542">
                  <c:v>81.701720168544</c:v>
                </c:pt>
                <c:pt idx="543">
                  <c:v>149.57859004704002</c:v>
                </c:pt>
                <c:pt idx="544">
                  <c:v>114.91826321433601</c:v>
                </c:pt>
                <c:pt idx="545">
                  <c:v>105.49577534918402</c:v>
                </c:pt>
                <c:pt idx="546">
                  <c:v>20.188526206464</c:v>
                </c:pt>
                <c:pt idx="547">
                  <c:v>19.101804514560005</c:v>
                </c:pt>
                <c:pt idx="548">
                  <c:v>65.0548342656</c:v>
                </c:pt>
                <c:pt idx="549">
                  <c:v>853.0614620668802</c:v>
                </c:pt>
                <c:pt idx="550">
                  <c:v>14008.20014047824</c:v>
                </c:pt>
                <c:pt idx="551">
                  <c:v>352.136568345408</c:v>
                </c:pt>
                <c:pt idx="552">
                  <c:v>4348.647546762529</c:v>
                </c:pt>
                <c:pt idx="553">
                  <c:v>860.1255472308482</c:v>
                </c:pt>
                <c:pt idx="554">
                  <c:v>171.86363295552002</c:v>
                </c:pt>
                <c:pt idx="555">
                  <c:v>167.658129288</c:v>
                </c:pt>
                <c:pt idx="556">
                  <c:v>305.60789356070404</c:v>
                </c:pt>
                <c:pt idx="557">
                  <c:v>87.94674341856</c:v>
                </c:pt>
                <c:pt idx="558">
                  <c:v>187.953255127296</c:v>
                </c:pt>
                <c:pt idx="559">
                  <c:v>56.44009796198401</c:v>
                </c:pt>
                <c:pt idx="560">
                  <c:v>16.3920189456</c:v>
                </c:pt>
                <c:pt idx="561">
                  <c:v>31.537815862751998</c:v>
                </c:pt>
                <c:pt idx="562">
                  <c:v>7.6841606911680005</c:v>
                </c:pt>
                <c:pt idx="563">
                  <c:v>36.74056997808</c:v>
                </c:pt>
                <c:pt idx="564">
                  <c:v>10.958872679424001</c:v>
                </c:pt>
                <c:pt idx="565">
                  <c:v>39.921874354079996</c:v>
                </c:pt>
                <c:pt idx="566">
                  <c:v>27.415691693280003</c:v>
                </c:pt>
                <c:pt idx="567">
                  <c:v>32.29455723264</c:v>
                </c:pt>
                <c:pt idx="568">
                  <c:v>23.118759435744</c:v>
                </c:pt>
                <c:pt idx="569">
                  <c:v>3.215461451328</c:v>
                </c:pt>
                <c:pt idx="570">
                  <c:v>8.661677887871999</c:v>
                </c:pt>
                <c:pt idx="571">
                  <c:v>5.6307205261440005</c:v>
                </c:pt>
                <c:pt idx="572">
                  <c:v>8.161890100416002</c:v>
                </c:pt>
                <c:pt idx="573">
                  <c:v>35.48695157568</c:v>
                </c:pt>
                <c:pt idx="574">
                  <c:v>20.710969284096002</c:v>
                </c:pt>
                <c:pt idx="575">
                  <c:v>8.20758635136</c:v>
                </c:pt>
                <c:pt idx="576">
                  <c:v>9.052449480000002</c:v>
                </c:pt>
                <c:pt idx="577">
                  <c:v>34.587602568</c:v>
                </c:pt>
                <c:pt idx="578">
                  <c:v>7.5793402944000015</c:v>
                </c:pt>
                <c:pt idx="579">
                  <c:v>73.922044863744</c:v>
                </c:pt>
                <c:pt idx="580">
                  <c:v>19.734910761600005</c:v>
                </c:pt>
                <c:pt idx="581">
                  <c:v>51.196459899455995</c:v>
                </c:pt>
                <c:pt idx="582">
                  <c:v>76.888564101504</c:v>
                </c:pt>
                <c:pt idx="583">
                  <c:v>153.12695031216003</c:v>
                </c:pt>
                <c:pt idx="584">
                  <c:v>76.74309380246402</c:v>
                </c:pt>
                <c:pt idx="585">
                  <c:v>18481.106506116095</c:v>
                </c:pt>
                <c:pt idx="586">
                  <c:v>1533.210442320384</c:v>
                </c:pt>
                <c:pt idx="587">
                  <c:v>143.339570583552</c:v>
                </c:pt>
                <c:pt idx="588">
                  <c:v>171.15139915920003</c:v>
                </c:pt>
                <c:pt idx="589">
                  <c:v>1390.0712176762559</c:v>
                </c:pt>
                <c:pt idx="590">
                  <c:v>674.997600244032</c:v>
                </c:pt>
                <c:pt idx="591">
                  <c:v>313.68102640128006</c:v>
                </c:pt>
                <c:pt idx="592">
                  <c:v>272.26556411443204</c:v>
                </c:pt>
                <c:pt idx="593">
                  <c:v>10.91088880128</c:v>
                </c:pt>
                <c:pt idx="594">
                  <c:v>8316.58134962995</c:v>
                </c:pt>
                <c:pt idx="596">
                  <c:v>1155.2493870100802</c:v>
                </c:pt>
                <c:pt idx="597">
                  <c:v>19.48457208384</c:v>
                </c:pt>
                <c:pt idx="598">
                  <c:v>39.404594765088</c:v>
                </c:pt>
                <c:pt idx="599">
                  <c:v>43.95071024121601</c:v>
                </c:pt>
                <c:pt idx="600">
                  <c:v>144.598438980864</c:v>
                </c:pt>
                <c:pt idx="601">
                  <c:v>40.475812925664</c:v>
                </c:pt>
                <c:pt idx="602">
                  <c:v>26.464645712736</c:v>
                </c:pt>
                <c:pt idx="603">
                  <c:v>34.60553580672</c:v>
                </c:pt>
                <c:pt idx="604">
                  <c:v>164.76379188940803</c:v>
                </c:pt>
                <c:pt idx="605">
                  <c:v>23.50729780272</c:v>
                </c:pt>
                <c:pt idx="606">
                  <c:v>33.99288878304</c:v>
                </c:pt>
                <c:pt idx="607">
                  <c:v>64.379005103232</c:v>
                </c:pt>
                <c:pt idx="608">
                  <c:v>8.448267120479999</c:v>
                </c:pt>
                <c:pt idx="609">
                  <c:v>46.60446970405425</c:v>
                </c:pt>
                <c:pt idx="610">
                  <c:v>12.956303170870788</c:v>
                </c:pt>
                <c:pt idx="611">
                  <c:v>702.6084224736076</c:v>
                </c:pt>
                <c:pt idx="612">
                  <c:v>41.39223977784518</c:v>
                </c:pt>
                <c:pt idx="613">
                  <c:v>41.30301556175889</c:v>
                </c:pt>
                <c:pt idx="614">
                  <c:v>30.276470215813905</c:v>
                </c:pt>
                <c:pt idx="615">
                  <c:v>84.26016136795262</c:v>
                </c:pt>
                <c:pt idx="616">
                  <c:v>24.785788684628418</c:v>
                </c:pt>
                <c:pt idx="617">
                  <c:v>46.512730301075464</c:v>
                </c:pt>
                <c:pt idx="618">
                  <c:v>297.66677024330795</c:v>
                </c:pt>
                <c:pt idx="619">
                  <c:v>677.0298842960344</c:v>
                </c:pt>
                <c:pt idx="620">
                  <c:v>746.0971758819153</c:v>
                </c:pt>
                <c:pt idx="621">
                  <c:v>929.9242630816494</c:v>
                </c:pt>
                <c:pt idx="622">
                  <c:v>1248.3014880676951</c:v>
                </c:pt>
                <c:pt idx="623">
                  <c:v>6329.995570152153</c:v>
                </c:pt>
                <c:pt idx="624">
                  <c:v>398.57227160096045</c:v>
                </c:pt>
                <c:pt idx="625">
                  <c:v>569.3779974788422</c:v>
                </c:pt>
                <c:pt idx="626">
                  <c:v>105.50672175697589</c:v>
                </c:pt>
                <c:pt idx="627">
                  <c:v>72.08215426215787</c:v>
                </c:pt>
                <c:pt idx="628">
                  <c:v>45.98427298964938</c:v>
                </c:pt>
                <c:pt idx="629">
                  <c:v>63.02868651178043</c:v>
                </c:pt>
                <c:pt idx="630">
                  <c:v>52.05927206714807</c:v>
                </c:pt>
                <c:pt idx="631">
                  <c:v>67.17538111068748</c:v>
                </c:pt>
                <c:pt idx="632">
                  <c:v>9.705597631949805</c:v>
                </c:pt>
                <c:pt idx="633">
                  <c:v>15.674802963628126</c:v>
                </c:pt>
                <c:pt idx="634">
                  <c:v>21.325874324934578</c:v>
                </c:pt>
                <c:pt idx="635">
                  <c:v>20.822381341920003</c:v>
                </c:pt>
                <c:pt idx="636">
                  <c:v>9.758382493248002</c:v>
                </c:pt>
                <c:pt idx="637">
                  <c:v>29.339985466656</c:v>
                </c:pt>
                <c:pt idx="638">
                  <c:v>50.452593483456</c:v>
                </c:pt>
                <c:pt idx="639">
                  <c:v>48.692133732672005</c:v>
                </c:pt>
                <c:pt idx="640">
                  <c:v>12.73231084608</c:v>
                </c:pt>
                <c:pt idx="641">
                  <c:v>25.853876815680003</c:v>
                </c:pt>
                <c:pt idx="642">
                  <c:v>6.343603838207999</c:v>
                </c:pt>
                <c:pt idx="643">
                  <c:v>9.92087800416</c:v>
                </c:pt>
                <c:pt idx="644">
                  <c:v>7.531079914080001</c:v>
                </c:pt>
                <c:pt idx="645">
                  <c:v>6.844328195040001</c:v>
                </c:pt>
                <c:pt idx="646">
                  <c:v>5.941548914688002</c:v>
                </c:pt>
                <c:pt idx="647">
                  <c:v>5.4873130752</c:v>
                </c:pt>
                <c:pt idx="648">
                  <c:v>14.337793152000001</c:v>
                </c:pt>
                <c:pt idx="649">
                  <c:v>12.440006765567999</c:v>
                </c:pt>
                <c:pt idx="650">
                  <c:v>11.133000700704</c:v>
                </c:pt>
                <c:pt idx="651">
                  <c:v>15.115337341056003</c:v>
                </c:pt>
                <c:pt idx="652">
                  <c:v>58.04123302656</c:v>
                </c:pt>
                <c:pt idx="653">
                  <c:v>76.494512410848</c:v>
                </c:pt>
                <c:pt idx="654">
                  <c:v>294.06881278799995</c:v>
                </c:pt>
                <c:pt idx="655">
                  <c:v>107.73529310937599</c:v>
                </c:pt>
                <c:pt idx="656">
                  <c:v>87.60989795644801</c:v>
                </c:pt>
                <c:pt idx="657">
                  <c:v>25.918261593983996</c:v>
                </c:pt>
                <c:pt idx="658">
                  <c:v>15.723960981120003</c:v>
                </c:pt>
                <c:pt idx="659">
                  <c:v>18.074497021056</c:v>
                </c:pt>
                <c:pt idx="660">
                  <c:v>10.56713581872</c:v>
                </c:pt>
                <c:pt idx="661">
                  <c:v>11.547918511200002</c:v>
                </c:pt>
                <c:pt idx="662">
                  <c:v>6.156918889631999</c:v>
                </c:pt>
                <c:pt idx="663">
                  <c:v>4.21902029952</c:v>
                </c:pt>
                <c:pt idx="664">
                  <c:v>2.801247372</c:v>
                </c:pt>
                <c:pt idx="665">
                  <c:v>3.901955227776</c:v>
                </c:pt>
                <c:pt idx="666">
                  <c:v>2.6570592840960003</c:v>
                </c:pt>
                <c:pt idx="667">
                  <c:v>2.5435719247679995</c:v>
                </c:pt>
                <c:pt idx="668">
                  <c:v>23.658949735200004</c:v>
                </c:pt>
                <c:pt idx="669">
                  <c:v>0.149244849792</c:v>
                </c:pt>
                <c:pt idx="670">
                  <c:v>0.5014270056960001</c:v>
                </c:pt>
                <c:pt idx="671">
                  <c:v>1.498124927232</c:v>
                </c:pt>
                <c:pt idx="672">
                  <c:v>0.16604256672</c:v>
                </c:pt>
                <c:pt idx="673">
                  <c:v>0.10556749209600001</c:v>
                </c:pt>
                <c:pt idx="674">
                  <c:v>0.3710344135680001</c:v>
                </c:pt>
                <c:pt idx="675">
                  <c:v>0.36457623936</c:v>
                </c:pt>
                <c:pt idx="676">
                  <c:v>51.76932264</c:v>
                </c:pt>
                <c:pt idx="677">
                  <c:v>58.25343133152</c:v>
                </c:pt>
                <c:pt idx="678">
                  <c:v>1199.759019904397</c:v>
                </c:pt>
                <c:pt idx="679">
                  <c:v>21.923640885312</c:v>
                </c:pt>
                <c:pt idx="680">
                  <c:v>44.58645214848</c:v>
                </c:pt>
                <c:pt idx="681">
                  <c:v>40.333788866592</c:v>
                </c:pt>
                <c:pt idx="682">
                  <c:v>692.4564960768</c:v>
                </c:pt>
                <c:pt idx="683">
                  <c:v>1561.6395883586881</c:v>
                </c:pt>
                <c:pt idx="684">
                  <c:v>1688.7950247813123</c:v>
                </c:pt>
                <c:pt idx="685">
                  <c:v>875.5358919655681</c:v>
                </c:pt>
                <c:pt idx="686">
                  <c:v>2139.2519401618556</c:v>
                </c:pt>
                <c:pt idx="687">
                  <c:v>24290.966141043842</c:v>
                </c:pt>
                <c:pt idx="688">
                  <c:v>2906.932906273536</c:v>
                </c:pt>
                <c:pt idx="689">
                  <c:v>215.618677615872</c:v>
                </c:pt>
                <c:pt idx="690">
                  <c:v>101.487090348</c:v>
                </c:pt>
                <c:pt idx="691">
                  <c:v>204.57519002380803</c:v>
                </c:pt>
                <c:pt idx="692">
                  <c:v>354.106409599584</c:v>
                </c:pt>
                <c:pt idx="693">
                  <c:v>23773.931592142464</c:v>
                </c:pt>
                <c:pt idx="694">
                  <c:v>579.641163770304</c:v>
                </c:pt>
                <c:pt idx="695">
                  <c:v>7.842399049728001</c:v>
                </c:pt>
                <c:pt idx="696">
                  <c:v>5.230998956736</c:v>
                </c:pt>
                <c:pt idx="697">
                  <c:v>15.742740828672003</c:v>
                </c:pt>
                <c:pt idx="698">
                  <c:v>8.010115672320001</c:v>
                </c:pt>
                <c:pt idx="699">
                  <c:v>7.3883500701120015</c:v>
                </c:pt>
                <c:pt idx="700">
                  <c:v>11.432018634624</c:v>
                </c:pt>
                <c:pt idx="701">
                  <c:v>8.031317160096002</c:v>
                </c:pt>
                <c:pt idx="702">
                  <c:v>14.62386740688</c:v>
                </c:pt>
                <c:pt idx="703">
                  <c:v>24.291290992320004</c:v>
                </c:pt>
                <c:pt idx="704">
                  <c:v>44.51292076867201</c:v>
                </c:pt>
                <c:pt idx="705">
                  <c:v>58.942316289599994</c:v>
                </c:pt>
                <c:pt idx="706">
                  <c:v>56.363892328224</c:v>
                </c:pt>
                <c:pt idx="707">
                  <c:v>67.305078322848</c:v>
                </c:pt>
                <c:pt idx="708">
                  <c:v>57.343371483744</c:v>
                </c:pt>
                <c:pt idx="709">
                  <c:v>1543.080198701664</c:v>
                </c:pt>
                <c:pt idx="710">
                  <c:v>144.663664615488</c:v>
                </c:pt>
                <c:pt idx="711">
                  <c:v>388.78717094784</c:v>
                </c:pt>
                <c:pt idx="712">
                  <c:v>418.7495294415361</c:v>
                </c:pt>
                <c:pt idx="713">
                  <c:v>329.06326197456</c:v>
                </c:pt>
                <c:pt idx="714">
                  <c:v>438.92030015855994</c:v>
                </c:pt>
                <c:pt idx="715">
                  <c:v>35173.636299358855</c:v>
                </c:pt>
                <c:pt idx="716">
                  <c:v>17577.440090724096</c:v>
                </c:pt>
                <c:pt idx="717">
                  <c:v>524.02370018688</c:v>
                </c:pt>
                <c:pt idx="718">
                  <c:v>740.0641336482241</c:v>
                </c:pt>
                <c:pt idx="719">
                  <c:v>1117.7749473073923</c:v>
                </c:pt>
                <c:pt idx="720">
                  <c:v>1524.5727265212481</c:v>
                </c:pt>
                <c:pt idx="721">
                  <c:v>1533.8038153996797</c:v>
                </c:pt>
                <c:pt idx="722">
                  <c:v>729.6436120273919</c:v>
                </c:pt>
                <c:pt idx="723">
                  <c:v>9322.84734283008</c:v>
                </c:pt>
                <c:pt idx="724">
                  <c:v>9674.010670892545</c:v>
                </c:pt>
                <c:pt idx="725">
                  <c:v>10077.997932946944</c:v>
                </c:pt>
                <c:pt idx="726">
                  <c:v>359.60916200486406</c:v>
                </c:pt>
                <c:pt idx="727">
                  <c:v>193.32793049616</c:v>
                </c:pt>
                <c:pt idx="728">
                  <c:v>197.984669453568</c:v>
                </c:pt>
                <c:pt idx="729">
                  <c:v>163.86100332940802</c:v>
                </c:pt>
                <c:pt idx="730">
                  <c:v>99.4035705264</c:v>
                </c:pt>
                <c:pt idx="731">
                  <c:v>139.813222777344</c:v>
                </c:pt>
                <c:pt idx="732">
                  <c:v>58.20365037841919</c:v>
                </c:pt>
                <c:pt idx="733">
                  <c:v>49.87667135692801</c:v>
                </c:pt>
                <c:pt idx="734">
                  <c:v>48.06211827456</c:v>
                </c:pt>
                <c:pt idx="735">
                  <c:v>55.285967494656</c:v>
                </c:pt>
                <c:pt idx="736">
                  <c:v>54.69554335680001</c:v>
                </c:pt>
                <c:pt idx="737">
                  <c:v>25.077960156672003</c:v>
                </c:pt>
                <c:pt idx="738">
                  <c:v>43.23616314624</c:v>
                </c:pt>
                <c:pt idx="739">
                  <c:v>85.66067191968001</c:v>
                </c:pt>
                <c:pt idx="740">
                  <c:v>32.075101344383995</c:v>
                </c:pt>
                <c:pt idx="741">
                  <c:v>71.96238470995199</c:v>
                </c:pt>
                <c:pt idx="742">
                  <c:v>87.1517878056</c:v>
                </c:pt>
                <c:pt idx="743">
                  <c:v>91.179460944</c:v>
                </c:pt>
                <c:pt idx="744">
                  <c:v>80.79902238873602</c:v>
                </c:pt>
                <c:pt idx="745">
                  <c:v>352.81601282880007</c:v>
                </c:pt>
                <c:pt idx="746">
                  <c:v>261.76757157043204</c:v>
                </c:pt>
                <c:pt idx="747">
                  <c:v>62.751381097824</c:v>
                </c:pt>
                <c:pt idx="748">
                  <c:v>25.110267215039997</c:v>
                </c:pt>
                <c:pt idx="749">
                  <c:v>36.958480265663994</c:v>
                </c:pt>
                <c:pt idx="750">
                  <c:v>205.4208552912</c:v>
                </c:pt>
                <c:pt idx="751">
                  <c:v>169.22326882492797</c:v>
                </c:pt>
                <c:pt idx="752">
                  <c:v>7546.809470399712</c:v>
                </c:pt>
                <c:pt idx="753">
                  <c:v>1230.9889799473922</c:v>
                </c:pt>
                <c:pt idx="754">
                  <c:v>270.71980088889603</c:v>
                </c:pt>
                <c:pt idx="755">
                  <c:v>200.72217096288003</c:v>
                </c:pt>
                <c:pt idx="756">
                  <c:v>203.298257107296</c:v>
                </c:pt>
                <c:pt idx="757">
                  <c:v>9171.031694692609</c:v>
                </c:pt>
                <c:pt idx="758">
                  <c:v>943.0429669502402</c:v>
                </c:pt>
                <c:pt idx="759">
                  <c:v>225.62175578112004</c:v>
                </c:pt>
                <c:pt idx="760">
                  <c:v>169.57995086592</c:v>
                </c:pt>
                <c:pt idx="761">
                  <c:v>152.21106442080003</c:v>
                </c:pt>
                <c:pt idx="762">
                  <c:v>205.61208743116805</c:v>
                </c:pt>
                <c:pt idx="763">
                  <c:v>92.57243314176</c:v>
                </c:pt>
                <c:pt idx="764">
                  <c:v>58.365429073920005</c:v>
                </c:pt>
                <c:pt idx="765">
                  <c:v>10.203486999552002</c:v>
                </c:pt>
                <c:pt idx="766">
                  <c:v>27.20255613408</c:v>
                </c:pt>
                <c:pt idx="767">
                  <c:v>41.727024785664</c:v>
                </c:pt>
                <c:pt idx="768">
                  <c:v>35.385676140672</c:v>
                </c:pt>
                <c:pt idx="769">
                  <c:v>34.443818614655996</c:v>
                </c:pt>
                <c:pt idx="770">
                  <c:v>9.257628358367999</c:v>
                </c:pt>
                <c:pt idx="771">
                  <c:v>20.836154810015998</c:v>
                </c:pt>
                <c:pt idx="772">
                  <c:v>24.093251546112004</c:v>
                </c:pt>
                <c:pt idx="773">
                  <c:v>20.187427770432</c:v>
                </c:pt>
                <c:pt idx="774">
                  <c:v>14.168354060160002</c:v>
                </c:pt>
                <c:pt idx="775">
                  <c:v>66.03905525558399</c:v>
                </c:pt>
                <c:pt idx="776">
                  <c:v>37.734855998976</c:v>
                </c:pt>
                <c:pt idx="777">
                  <c:v>99.51864444864</c:v>
                </c:pt>
                <c:pt idx="778">
                  <c:v>19.853786564352</c:v>
                </c:pt>
                <c:pt idx="779">
                  <c:v>12.089489016959998</c:v>
                </c:pt>
                <c:pt idx="780">
                  <c:v>5.391015174144</c:v>
                </c:pt>
                <c:pt idx="781">
                  <c:v>124.941225379968</c:v>
                </c:pt>
                <c:pt idx="782">
                  <c:v>80.79370371072</c:v>
                </c:pt>
                <c:pt idx="783">
                  <c:v>1457.4084688880641</c:v>
                </c:pt>
                <c:pt idx="784">
                  <c:v>583.508580250752</c:v>
                </c:pt>
                <c:pt idx="785">
                  <c:v>228.728243552256</c:v>
                </c:pt>
                <c:pt idx="786">
                  <c:v>89.470440497376</c:v>
                </c:pt>
                <c:pt idx="787">
                  <c:v>120.371081331456</c:v>
                </c:pt>
                <c:pt idx="788">
                  <c:v>26.865460535040004</c:v>
                </c:pt>
                <c:pt idx="789">
                  <c:v>34.222950088704</c:v>
                </c:pt>
                <c:pt idx="790">
                  <c:v>29.085351141888</c:v>
                </c:pt>
                <c:pt idx="791">
                  <c:v>31.863267786239998</c:v>
                </c:pt>
                <c:pt idx="792">
                  <c:v>2.801781346752</c:v>
                </c:pt>
                <c:pt idx="793">
                  <c:v>2.4781996120320002</c:v>
                </c:pt>
                <c:pt idx="794">
                  <c:v>1.1869719724800003</c:v>
                </c:pt>
                <c:pt idx="795">
                  <c:v>8.71888345632</c:v>
                </c:pt>
                <c:pt idx="796">
                  <c:v>6.531934832639999</c:v>
                </c:pt>
                <c:pt idx="797">
                  <c:v>20.626699972608</c:v>
                </c:pt>
                <c:pt idx="798">
                  <c:v>11.34994294656</c:v>
                </c:pt>
                <c:pt idx="799">
                  <c:v>8.999660716992</c:v>
                </c:pt>
                <c:pt idx="800">
                  <c:v>1.7787349923840001</c:v>
                </c:pt>
                <c:pt idx="801">
                  <c:v>2.29461682176</c:v>
                </c:pt>
                <c:pt idx="802">
                  <c:v>12.598175128320001</c:v>
                </c:pt>
                <c:pt idx="803">
                  <c:v>13.3343820792</c:v>
                </c:pt>
                <c:pt idx="804">
                  <c:v>12.737035162944</c:v>
                </c:pt>
                <c:pt idx="805">
                  <c:v>20.550112580736002</c:v>
                </c:pt>
                <c:pt idx="806">
                  <c:v>11.507246670528</c:v>
                </c:pt>
                <c:pt idx="807">
                  <c:v>5.070967117056002</c:v>
                </c:pt>
                <c:pt idx="808">
                  <c:v>47.47730998464001</c:v>
                </c:pt>
                <c:pt idx="809">
                  <c:v>9.998452518912</c:v>
                </c:pt>
                <c:pt idx="810">
                  <c:v>265.11979299984</c:v>
                </c:pt>
                <c:pt idx="811">
                  <c:v>150.35799793075202</c:v>
                </c:pt>
                <c:pt idx="812">
                  <c:v>93.19839007824001</c:v>
                </c:pt>
                <c:pt idx="813">
                  <c:v>7773.559948721952</c:v>
                </c:pt>
                <c:pt idx="814">
                  <c:v>633.288206844576</c:v>
                </c:pt>
                <c:pt idx="815">
                  <c:v>1359.3906553144318</c:v>
                </c:pt>
                <c:pt idx="816">
                  <c:v>196.64841028608</c:v>
                </c:pt>
                <c:pt idx="817">
                  <c:v>210.407575730688</c:v>
                </c:pt>
                <c:pt idx="818">
                  <c:v>3506.9828664815996</c:v>
                </c:pt>
                <c:pt idx="819">
                  <c:v>398.803237432992</c:v>
                </c:pt>
                <c:pt idx="820">
                  <c:v>209.66373027072</c:v>
                </c:pt>
                <c:pt idx="821">
                  <c:v>107.065007013888</c:v>
                </c:pt>
                <c:pt idx="822">
                  <c:v>134.728124529024</c:v>
                </c:pt>
                <c:pt idx="823">
                  <c:v>101.50882327872</c:v>
                </c:pt>
                <c:pt idx="824">
                  <c:v>63.27079391001599</c:v>
                </c:pt>
                <c:pt idx="825">
                  <c:v>16.926633066816002</c:v>
                </c:pt>
                <c:pt idx="826">
                  <c:v>10.306711168992</c:v>
                </c:pt>
                <c:pt idx="827">
                  <c:v>4.5929674183680005</c:v>
                </c:pt>
                <c:pt idx="828">
                  <c:v>3.88511789904</c:v>
                </c:pt>
                <c:pt idx="829">
                  <c:v>4.979824544736</c:v>
                </c:pt>
                <c:pt idx="830">
                  <c:v>11.498537290176001</c:v>
                </c:pt>
                <c:pt idx="831">
                  <c:v>1.4272898129279998</c:v>
                </c:pt>
                <c:pt idx="832">
                  <c:v>25.430646156768002</c:v>
                </c:pt>
                <c:pt idx="833">
                  <c:v>70.710542270784</c:v>
                </c:pt>
                <c:pt idx="834">
                  <c:v>17.481436915392</c:v>
                </c:pt>
                <c:pt idx="835">
                  <c:v>0.9416861999999999</c:v>
                </c:pt>
                <c:pt idx="836">
                  <c:v>1.782434763072</c:v>
                </c:pt>
                <c:pt idx="837">
                  <c:v>42.759771228287995</c:v>
                </c:pt>
                <c:pt idx="838">
                  <c:v>8.476635488255999</c:v>
                </c:pt>
                <c:pt idx="839">
                  <c:v>0.7051101615360003</c:v>
                </c:pt>
                <c:pt idx="840">
                  <c:v>689.0945851152002</c:v>
                </c:pt>
                <c:pt idx="841">
                  <c:v>431.34051220329604</c:v>
                </c:pt>
                <c:pt idx="842">
                  <c:v>41.29527507580799</c:v>
                </c:pt>
                <c:pt idx="843">
                  <c:v>10.96002437184</c:v>
                </c:pt>
                <c:pt idx="844">
                  <c:v>43.11268570137601</c:v>
                </c:pt>
                <c:pt idx="845">
                  <c:v>54.73339229952</c:v>
                </c:pt>
                <c:pt idx="846">
                  <c:v>295.293407999616</c:v>
                </c:pt>
                <c:pt idx="847">
                  <c:v>584.7258371633279</c:v>
                </c:pt>
                <c:pt idx="848">
                  <c:v>42.190990049376</c:v>
                </c:pt>
                <c:pt idx="849">
                  <c:v>26.369899552800007</c:v>
                </c:pt>
                <c:pt idx="850">
                  <c:v>14.066558591904002</c:v>
                </c:pt>
                <c:pt idx="851">
                  <c:v>104.97657353011203</c:v>
                </c:pt>
                <c:pt idx="852">
                  <c:v>112.918022307072</c:v>
                </c:pt>
                <c:pt idx="853">
                  <c:v>47.96180866108801</c:v>
                </c:pt>
                <c:pt idx="854">
                  <c:v>7.014701101248</c:v>
                </c:pt>
                <c:pt idx="855">
                  <c:v>11.30140713744</c:v>
                </c:pt>
                <c:pt idx="856">
                  <c:v>20.466379311839997</c:v>
                </c:pt>
                <c:pt idx="857">
                  <c:v>12.902644887552</c:v>
                </c:pt>
                <c:pt idx="858">
                  <c:v>2.025536718528</c:v>
                </c:pt>
                <c:pt idx="859">
                  <c:v>3.2170482287999995</c:v>
                </c:pt>
                <c:pt idx="860">
                  <c:v>6.513937693632001</c:v>
                </c:pt>
                <c:pt idx="861">
                  <c:v>3.5859364001280003</c:v>
                </c:pt>
                <c:pt idx="862">
                  <c:v>2.5874868925440007</c:v>
                </c:pt>
                <c:pt idx="863">
                  <c:v>4.606906739040001</c:v>
                </c:pt>
                <c:pt idx="864">
                  <c:v>1.545498686592</c:v>
                </c:pt>
              </c:numCache>
            </c:numRef>
          </c:yVal>
          <c:smooth val="0"/>
        </c:ser>
        <c:axId val="25102680"/>
        <c:axId val="24597529"/>
      </c:scatterChart>
      <c:valAx>
        <c:axId val="25102680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4597529"/>
        <c:crossesAt val="0.01"/>
        <c:crossBetween val="midCat"/>
        <c:dispUnits/>
      </c:valAx>
      <c:valAx>
        <c:axId val="24597529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510268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2575"/>
          <c:y val="0.4475"/>
          <c:w val="0.1657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P.1  Mae Nam Ping  A.Muang  C.Chiangmai  Year 2021</a:t>
            </a:r>
          </a:p>
        </c:rich>
      </c:tx>
      <c:layout>
        <c:manualLayout>
          <c:xMode val="factor"/>
          <c:yMode val="factor"/>
          <c:x val="0.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67"/>
          <c:w val="0.94875"/>
          <c:h val="0.784"/>
        </c:manualLayout>
      </c:layout>
      <c:lineChart>
        <c:grouping val="standard"/>
        <c:varyColors val="0"/>
        <c:ser>
          <c:idx val="0"/>
          <c:order val="0"/>
          <c:tx>
            <c:v>Max.daily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'P1'!$B$1:$B$365</c:f>
              <c:strCache/>
            </c:strRef>
          </c:cat>
          <c:val>
            <c:numRef>
              <c:f>'P1'!$D$1:$D$365</c:f>
              <c:numCache/>
            </c:numRef>
          </c:val>
          <c:smooth val="1"/>
        </c:ser>
        <c:ser>
          <c:idx val="2"/>
          <c:order val="1"/>
          <c:tx>
            <c:v>Observe Suspended Sediment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'P1'!$B$1:$B$365</c:f>
              <c:strCache/>
            </c:strRef>
          </c:cat>
          <c:val>
            <c:numRef>
              <c:f>'P1'!$E$1:$E$365</c:f>
              <c:numCache/>
            </c:numRef>
          </c:val>
          <c:smooth val="0"/>
        </c:ser>
        <c:marker val="1"/>
        <c:axId val="20051170"/>
        <c:axId val="46242803"/>
      </c:lineChart>
      <c:dateAx>
        <c:axId val="200511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6242803"/>
        <c:crossesAt val="3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6242803"/>
        <c:scaling>
          <c:orientation val="minMax"/>
          <c:max val="306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51170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675"/>
          <c:y val="0.91225"/>
          <c:w val="0.7882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695"/>
          <c:w val="0.7675"/>
          <c:h val="0.913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'DATA '!$E$842:$E$873</c:f>
              <c:numCache>
                <c:ptCount val="32"/>
                <c:pt idx="0">
                  <c:v>15.054</c:v>
                </c:pt>
                <c:pt idx="1">
                  <c:v>3.474</c:v>
                </c:pt>
                <c:pt idx="2">
                  <c:v>4.375</c:v>
                </c:pt>
                <c:pt idx="3">
                  <c:v>12.237</c:v>
                </c:pt>
                <c:pt idx="4">
                  <c:v>19.508</c:v>
                </c:pt>
                <c:pt idx="5">
                  <c:v>3.328</c:v>
                </c:pt>
                <c:pt idx="6">
                  <c:v>0.671</c:v>
                </c:pt>
                <c:pt idx="7">
                  <c:v>67.793</c:v>
                </c:pt>
                <c:pt idx="8">
                  <c:v>45.159</c:v>
                </c:pt>
                <c:pt idx="9">
                  <c:v>11.453</c:v>
                </c:pt>
                <c:pt idx="10">
                  <c:v>3.07</c:v>
                </c:pt>
                <c:pt idx="11">
                  <c:v>12.279</c:v>
                </c:pt>
                <c:pt idx="12">
                  <c:v>15.355</c:v>
                </c:pt>
                <c:pt idx="13">
                  <c:v>34.411</c:v>
                </c:pt>
                <c:pt idx="14">
                  <c:v>71.246</c:v>
                </c:pt>
                <c:pt idx="15">
                  <c:v>36.547</c:v>
                </c:pt>
                <c:pt idx="16">
                  <c:v>26.925</c:v>
                </c:pt>
                <c:pt idx="17">
                  <c:v>18.151</c:v>
                </c:pt>
                <c:pt idx="18">
                  <c:v>32.768</c:v>
                </c:pt>
                <c:pt idx="19">
                  <c:v>28.584</c:v>
                </c:pt>
                <c:pt idx="20">
                  <c:v>17.219</c:v>
                </c:pt>
                <c:pt idx="21">
                  <c:v>5.779</c:v>
                </c:pt>
                <c:pt idx="22">
                  <c:v>5.789</c:v>
                </c:pt>
                <c:pt idx="23">
                  <c:v>8.305</c:v>
                </c:pt>
                <c:pt idx="24">
                  <c:v>12.096</c:v>
                </c:pt>
                <c:pt idx="25">
                  <c:v>2.017</c:v>
                </c:pt>
                <c:pt idx="26">
                  <c:v>1.89</c:v>
                </c:pt>
                <c:pt idx="27">
                  <c:v>5.118</c:v>
                </c:pt>
                <c:pt idx="28">
                  <c:v>3.513</c:v>
                </c:pt>
                <c:pt idx="29">
                  <c:v>1.816</c:v>
                </c:pt>
                <c:pt idx="30">
                  <c:v>2.115</c:v>
                </c:pt>
                <c:pt idx="31">
                  <c:v>1.876</c:v>
                </c:pt>
              </c:numCache>
            </c:numRef>
          </c:xVal>
          <c:yVal>
            <c:numRef>
              <c:f>'DATA '!$H$842:$H$873</c:f>
              <c:numCache>
                <c:ptCount val="32"/>
                <c:pt idx="0">
                  <c:v>70.710542270784</c:v>
                </c:pt>
                <c:pt idx="1">
                  <c:v>17.481436915392</c:v>
                </c:pt>
                <c:pt idx="2">
                  <c:v>0.9416861999999999</c:v>
                </c:pt>
                <c:pt idx="3">
                  <c:v>1.782434763072</c:v>
                </c:pt>
                <c:pt idx="4">
                  <c:v>42.759771228287995</c:v>
                </c:pt>
                <c:pt idx="5">
                  <c:v>8.476635488255999</c:v>
                </c:pt>
                <c:pt idx="6">
                  <c:v>0.7051101615360003</c:v>
                </c:pt>
                <c:pt idx="7">
                  <c:v>689.0945851152002</c:v>
                </c:pt>
                <c:pt idx="8">
                  <c:v>431.34051220329604</c:v>
                </c:pt>
                <c:pt idx="9">
                  <c:v>41.29527507580799</c:v>
                </c:pt>
                <c:pt idx="10">
                  <c:v>10.96002437184</c:v>
                </c:pt>
                <c:pt idx="11">
                  <c:v>43.11268570137601</c:v>
                </c:pt>
                <c:pt idx="12">
                  <c:v>54.73339229952</c:v>
                </c:pt>
                <c:pt idx="13">
                  <c:v>295.293407999616</c:v>
                </c:pt>
                <c:pt idx="14">
                  <c:v>584.7258371633279</c:v>
                </c:pt>
                <c:pt idx="15">
                  <c:v>42.190990049376</c:v>
                </c:pt>
                <c:pt idx="16">
                  <c:v>26.369899552800007</c:v>
                </c:pt>
                <c:pt idx="17">
                  <c:v>14.066558591904002</c:v>
                </c:pt>
                <c:pt idx="18">
                  <c:v>104.97657353011203</c:v>
                </c:pt>
                <c:pt idx="19">
                  <c:v>112.918022307072</c:v>
                </c:pt>
                <c:pt idx="20">
                  <c:v>47.96180866108801</c:v>
                </c:pt>
                <c:pt idx="21">
                  <c:v>7.014701101248</c:v>
                </c:pt>
                <c:pt idx="22">
                  <c:v>11.30140713744</c:v>
                </c:pt>
                <c:pt idx="23">
                  <c:v>20.466379311839997</c:v>
                </c:pt>
                <c:pt idx="24">
                  <c:v>12.902644887552</c:v>
                </c:pt>
                <c:pt idx="25">
                  <c:v>2.025536718528</c:v>
                </c:pt>
                <c:pt idx="26">
                  <c:v>3.2170482287999995</c:v>
                </c:pt>
                <c:pt idx="27">
                  <c:v>6.513937693632001</c:v>
                </c:pt>
                <c:pt idx="28">
                  <c:v>3.5859364001280003</c:v>
                </c:pt>
                <c:pt idx="29">
                  <c:v>2.5874868925440007</c:v>
                </c:pt>
                <c:pt idx="30">
                  <c:v>4.606906739040001</c:v>
                </c:pt>
                <c:pt idx="31">
                  <c:v>1.545498686592</c:v>
                </c:pt>
              </c:numCache>
            </c:numRef>
          </c:yVal>
          <c:smooth val="0"/>
        </c:ser>
        <c:axId val="13532044"/>
        <c:axId val="54679533"/>
      </c:scatterChart>
      <c:valAx>
        <c:axId val="13532044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4679533"/>
        <c:crossesAt val="0.01"/>
        <c:crossBetween val="midCat"/>
        <c:dispUnits/>
      </c:valAx>
      <c:valAx>
        <c:axId val="54679533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353204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15"/>
          <c:y val="0.456"/>
          <c:w val="0.0952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638175</xdr:colOff>
      <xdr:row>15</xdr:row>
      <xdr:rowOff>247650</xdr:rowOff>
    </xdr:to>
    <xdr:graphicFrame>
      <xdr:nvGraphicFramePr>
        <xdr:cNvPr id="1" name="Chart 5"/>
        <xdr:cNvGraphicFramePr/>
      </xdr:nvGraphicFramePr>
      <xdr:xfrm>
        <a:off x="28575" y="38100"/>
        <a:ext cx="5791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32</xdr:row>
      <xdr:rowOff>276225</xdr:rowOff>
    </xdr:to>
    <xdr:graphicFrame>
      <xdr:nvGraphicFramePr>
        <xdr:cNvPr id="2" name="Chart 6"/>
        <xdr:cNvGraphicFramePr/>
      </xdr:nvGraphicFramePr>
      <xdr:xfrm>
        <a:off x="0" y="5029200"/>
        <a:ext cx="58293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609600</xdr:colOff>
      <xdr:row>33</xdr:row>
      <xdr:rowOff>66675</xdr:rowOff>
    </xdr:to>
    <xdr:graphicFrame>
      <xdr:nvGraphicFramePr>
        <xdr:cNvPr id="2" name="Chart 5"/>
        <xdr:cNvGraphicFramePr/>
      </xdr:nvGraphicFramePr>
      <xdr:xfrm>
        <a:off x="2924175" y="4857750"/>
        <a:ext cx="579120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N775"/>
  <sheetViews>
    <sheetView zoomScalePageLayoutView="0" workbookViewId="0" topLeftCell="A764">
      <selection activeCell="A774" sqref="A774"/>
    </sheetView>
  </sheetViews>
  <sheetFormatPr defaultColWidth="9.140625" defaultRowHeight="23.25"/>
  <cols>
    <col min="1" max="1" width="9.421875" style="161" bestFit="1" customWidth="1"/>
    <col min="2" max="2" width="9.140625" style="183" customWidth="1"/>
    <col min="3" max="3" width="9.421875" style="170" bestFit="1" customWidth="1"/>
    <col min="4" max="4" width="9.140625" style="170" customWidth="1"/>
    <col min="5" max="5" width="9.421875" style="170" bestFit="1" customWidth="1"/>
    <col min="6" max="6" width="10.57421875" style="267" customWidth="1"/>
    <col min="9" max="10" width="9.140625" style="179" customWidth="1"/>
  </cols>
  <sheetData>
    <row r="1" spans="1:10" s="143" customFormat="1" ht="21">
      <c r="A1" s="302" t="s">
        <v>190</v>
      </c>
      <c r="B1" s="303"/>
      <c r="C1" s="303"/>
      <c r="D1" s="303"/>
      <c r="E1" s="303"/>
      <c r="F1" s="303"/>
      <c r="G1" s="303"/>
      <c r="H1" s="303"/>
      <c r="I1" s="303"/>
      <c r="J1" s="304"/>
    </row>
    <row r="2" spans="1:10" s="143" customFormat="1" ht="21">
      <c r="A2" s="157" t="s">
        <v>191</v>
      </c>
      <c r="B2" s="145" t="s">
        <v>192</v>
      </c>
      <c r="C2" s="163" t="s">
        <v>193</v>
      </c>
      <c r="D2" s="164" t="s">
        <v>193</v>
      </c>
      <c r="E2" s="163" t="s">
        <v>194</v>
      </c>
      <c r="F2" s="264" t="s">
        <v>194</v>
      </c>
      <c r="G2" s="144" t="s">
        <v>194</v>
      </c>
      <c r="H2" s="145" t="s">
        <v>195</v>
      </c>
      <c r="I2" s="171" t="s">
        <v>194</v>
      </c>
      <c r="J2" s="172" t="s">
        <v>194</v>
      </c>
    </row>
    <row r="3" spans="1:10" s="143" customFormat="1" ht="21">
      <c r="A3" s="158" t="s">
        <v>196</v>
      </c>
      <c r="B3" s="147" t="s">
        <v>197</v>
      </c>
      <c r="C3" s="165" t="s">
        <v>198</v>
      </c>
      <c r="D3" s="166" t="s">
        <v>198</v>
      </c>
      <c r="E3" s="165" t="s">
        <v>199</v>
      </c>
      <c r="F3" s="265" t="s">
        <v>199</v>
      </c>
      <c r="G3" s="146" t="s">
        <v>200</v>
      </c>
      <c r="H3" s="147" t="s">
        <v>201</v>
      </c>
      <c r="I3" s="173" t="s">
        <v>202</v>
      </c>
      <c r="J3" s="174" t="s">
        <v>203</v>
      </c>
    </row>
    <row r="4" spans="1:10" s="143" customFormat="1" ht="18.75" customHeight="1">
      <c r="A4" s="159"/>
      <c r="B4" s="147" t="s">
        <v>204</v>
      </c>
      <c r="C4" s="165" t="s">
        <v>205</v>
      </c>
      <c r="D4" s="166" t="s">
        <v>206</v>
      </c>
      <c r="E4" s="165" t="s">
        <v>207</v>
      </c>
      <c r="F4" s="265" t="s">
        <v>208</v>
      </c>
      <c r="G4" s="146" t="s">
        <v>209</v>
      </c>
      <c r="H4" s="147" t="s">
        <v>210</v>
      </c>
      <c r="I4" s="175"/>
      <c r="J4" s="176"/>
    </row>
    <row r="5" spans="1:10" s="143" customFormat="1" ht="18.75" customHeight="1">
      <c r="A5" s="160"/>
      <c r="B5" s="182"/>
      <c r="C5" s="167" t="s">
        <v>95</v>
      </c>
      <c r="D5" s="168" t="s">
        <v>94</v>
      </c>
      <c r="E5" s="167" t="s">
        <v>96</v>
      </c>
      <c r="F5" s="266"/>
      <c r="G5" s="149" t="s">
        <v>211</v>
      </c>
      <c r="H5" s="148"/>
      <c r="I5" s="177" t="s">
        <v>212</v>
      </c>
      <c r="J5" s="174" t="s">
        <v>213</v>
      </c>
    </row>
    <row r="6" spans="1:10" s="143" customFormat="1" ht="18.75" customHeight="1">
      <c r="A6" s="150">
        <v>20912</v>
      </c>
      <c r="B6" s="151">
        <v>1</v>
      </c>
      <c r="C6" s="152">
        <v>85.4248</v>
      </c>
      <c r="D6" s="152">
        <v>85.4405</v>
      </c>
      <c r="E6" s="152">
        <f aca="true" t="shared" si="0" ref="E6:E12">D6-C6</f>
        <v>0.015699999999995384</v>
      </c>
      <c r="F6" s="256">
        <f aca="true" t="shared" si="1" ref="F6:F12">((10^6)*E6/G6)</f>
        <v>50.49855258924215</v>
      </c>
      <c r="G6" s="153">
        <f aca="true" t="shared" si="2" ref="G6:G12">I6-J6</f>
        <v>310.9</v>
      </c>
      <c r="H6" s="151">
        <v>1</v>
      </c>
      <c r="I6" s="154">
        <v>648.42</v>
      </c>
      <c r="J6" s="153">
        <v>337.52</v>
      </c>
    </row>
    <row r="7" spans="1:10" s="143" customFormat="1" ht="18.75" customHeight="1">
      <c r="A7" s="150"/>
      <c r="B7" s="151">
        <v>2</v>
      </c>
      <c r="C7" s="152">
        <v>87.483</v>
      </c>
      <c r="D7" s="152">
        <v>87.498</v>
      </c>
      <c r="E7" s="152">
        <f t="shared" si="0"/>
        <v>0.015000000000000568</v>
      </c>
      <c r="F7" s="256">
        <f t="shared" si="1"/>
        <v>55.438518682782906</v>
      </c>
      <c r="G7" s="153">
        <f t="shared" si="2"/>
        <v>270.56999999999994</v>
      </c>
      <c r="H7" s="151">
        <v>2</v>
      </c>
      <c r="I7" s="154">
        <v>831.03</v>
      </c>
      <c r="J7" s="153">
        <v>560.46</v>
      </c>
    </row>
    <row r="8" spans="1:10" s="143" customFormat="1" ht="18.75" customHeight="1">
      <c r="A8" s="150"/>
      <c r="B8" s="151">
        <v>3</v>
      </c>
      <c r="C8" s="152">
        <v>85.8672</v>
      </c>
      <c r="D8" s="152">
        <v>85.8804</v>
      </c>
      <c r="E8" s="152">
        <f t="shared" si="0"/>
        <v>0.013199999999997658</v>
      </c>
      <c r="F8" s="256">
        <f t="shared" si="1"/>
        <v>44.888798204440114</v>
      </c>
      <c r="G8" s="153">
        <f t="shared" si="2"/>
        <v>294.05999999999995</v>
      </c>
      <c r="H8" s="151">
        <v>3</v>
      </c>
      <c r="I8" s="154">
        <v>824.42</v>
      </c>
      <c r="J8" s="156">
        <v>530.36</v>
      </c>
    </row>
    <row r="9" spans="1:10" s="143" customFormat="1" ht="18.75" customHeight="1">
      <c r="A9" s="150">
        <v>20935</v>
      </c>
      <c r="B9" s="151">
        <v>4</v>
      </c>
      <c r="C9" s="152">
        <v>85.0337</v>
      </c>
      <c r="D9" s="152">
        <v>85.0484</v>
      </c>
      <c r="E9" s="152">
        <f t="shared" si="0"/>
        <v>0.01470000000000482</v>
      </c>
      <c r="F9" s="256">
        <f t="shared" si="1"/>
        <v>54.06598256649682</v>
      </c>
      <c r="G9" s="153">
        <f t="shared" si="2"/>
        <v>271.89</v>
      </c>
      <c r="H9" s="151">
        <v>4</v>
      </c>
      <c r="I9" s="154">
        <v>814.13</v>
      </c>
      <c r="J9" s="153">
        <v>542.24</v>
      </c>
    </row>
    <row r="10" spans="1:10" s="143" customFormat="1" ht="18.75" customHeight="1">
      <c r="A10" s="150"/>
      <c r="B10" s="151">
        <v>5</v>
      </c>
      <c r="C10" s="152">
        <v>85.0558</v>
      </c>
      <c r="D10" s="152">
        <v>85.0668</v>
      </c>
      <c r="E10" s="152">
        <f t="shared" si="0"/>
        <v>0.01099999999999568</v>
      </c>
      <c r="F10" s="256">
        <f t="shared" si="1"/>
        <v>39.32644524684737</v>
      </c>
      <c r="G10" s="153">
        <f t="shared" si="2"/>
        <v>279.71000000000004</v>
      </c>
      <c r="H10" s="151">
        <v>5</v>
      </c>
      <c r="I10" s="154">
        <v>833.11</v>
      </c>
      <c r="J10" s="153">
        <v>553.4</v>
      </c>
    </row>
    <row r="11" spans="1:10" s="143" customFormat="1" ht="18.75" customHeight="1">
      <c r="A11" s="150"/>
      <c r="B11" s="151">
        <v>6</v>
      </c>
      <c r="C11" s="152">
        <v>87.4034</v>
      </c>
      <c r="D11" s="152">
        <v>87.4147</v>
      </c>
      <c r="E11" s="152">
        <f t="shared" si="0"/>
        <v>0.011299999999991428</v>
      </c>
      <c r="F11" s="256">
        <f t="shared" si="1"/>
        <v>41.42076903336179</v>
      </c>
      <c r="G11" s="153">
        <f t="shared" si="2"/>
        <v>272.80999999999995</v>
      </c>
      <c r="H11" s="151">
        <v>6</v>
      </c>
      <c r="I11" s="154">
        <v>846.55</v>
      </c>
      <c r="J11" s="156">
        <v>573.74</v>
      </c>
    </row>
    <row r="12" spans="1:10" s="143" customFormat="1" ht="18.75" customHeight="1">
      <c r="A12" s="150">
        <v>20946</v>
      </c>
      <c r="B12" s="151">
        <v>1</v>
      </c>
      <c r="C12" s="152">
        <v>85.3797</v>
      </c>
      <c r="D12" s="152">
        <v>85.4602</v>
      </c>
      <c r="E12" s="152">
        <f t="shared" si="0"/>
        <v>0.08050000000000068</v>
      </c>
      <c r="F12" s="256">
        <f t="shared" si="1"/>
        <v>301.8938683667755</v>
      </c>
      <c r="G12" s="153">
        <f t="shared" si="2"/>
        <v>266.65</v>
      </c>
      <c r="H12" s="151">
        <v>7</v>
      </c>
      <c r="I12" s="154">
        <v>831.14</v>
      </c>
      <c r="J12" s="153">
        <v>564.49</v>
      </c>
    </row>
    <row r="13" spans="1:10" s="143" customFormat="1" ht="18.75" customHeight="1">
      <c r="A13" s="150"/>
      <c r="B13" s="151">
        <v>2</v>
      </c>
      <c r="C13" s="152">
        <v>87.4587</v>
      </c>
      <c r="D13" s="152">
        <v>87.5291</v>
      </c>
      <c r="E13" s="152">
        <f aca="true" t="shared" si="3" ref="E13:E20">D13-C13</f>
        <v>0.07040000000000646</v>
      </c>
      <c r="F13" s="256">
        <f aca="true" t="shared" si="4" ref="F13:F20">((10^6)*E13/G13)</f>
        <v>244.86104831138556</v>
      </c>
      <c r="G13" s="153">
        <f aca="true" t="shared" si="5" ref="G13:G20">I13-J13</f>
        <v>287.51</v>
      </c>
      <c r="H13" s="151">
        <v>8</v>
      </c>
      <c r="I13" s="154">
        <v>692.4</v>
      </c>
      <c r="J13" s="153">
        <v>404.89</v>
      </c>
    </row>
    <row r="14" spans="1:10" s="143" customFormat="1" ht="18.75" customHeight="1">
      <c r="A14" s="150"/>
      <c r="B14" s="151">
        <v>3</v>
      </c>
      <c r="C14" s="152">
        <v>85.8523</v>
      </c>
      <c r="D14" s="152">
        <v>85.899</v>
      </c>
      <c r="E14" s="152">
        <f t="shared" si="3"/>
        <v>0.046700000000001296</v>
      </c>
      <c r="F14" s="256">
        <f t="shared" si="4"/>
        <v>177.44509461205755</v>
      </c>
      <c r="G14" s="153">
        <f t="shared" si="5"/>
        <v>263.17999999999995</v>
      </c>
      <c r="H14" s="151">
        <v>9</v>
      </c>
      <c r="I14" s="154">
        <v>772.9</v>
      </c>
      <c r="J14" s="156">
        <v>509.72</v>
      </c>
    </row>
    <row r="15" spans="1:10" s="143" customFormat="1" ht="18.75" customHeight="1">
      <c r="A15" s="150">
        <v>20961</v>
      </c>
      <c r="B15" s="151">
        <v>4</v>
      </c>
      <c r="C15" s="152">
        <v>85.0248</v>
      </c>
      <c r="D15" s="152">
        <v>85.0396</v>
      </c>
      <c r="E15" s="152">
        <f t="shared" si="3"/>
        <v>0.014799999999993929</v>
      </c>
      <c r="F15" s="256">
        <f t="shared" si="4"/>
        <v>46.7274966059228</v>
      </c>
      <c r="G15" s="153">
        <f t="shared" si="5"/>
        <v>316.72999999999996</v>
      </c>
      <c r="H15" s="151">
        <v>10</v>
      </c>
      <c r="I15" s="154">
        <v>688.27</v>
      </c>
      <c r="J15" s="153">
        <v>371.54</v>
      </c>
    </row>
    <row r="16" spans="1:10" s="143" customFormat="1" ht="18.75" customHeight="1">
      <c r="A16" s="150"/>
      <c r="B16" s="151">
        <v>5</v>
      </c>
      <c r="C16" s="152">
        <v>85.0205</v>
      </c>
      <c r="D16" s="152">
        <v>85.0362</v>
      </c>
      <c r="E16" s="152">
        <f t="shared" si="3"/>
        <v>0.015699999999995384</v>
      </c>
      <c r="F16" s="256">
        <f t="shared" si="4"/>
        <v>57.06600756032053</v>
      </c>
      <c r="G16" s="153">
        <f t="shared" si="5"/>
        <v>275.12</v>
      </c>
      <c r="H16" s="151">
        <v>11</v>
      </c>
      <c r="I16" s="154">
        <v>837.09</v>
      </c>
      <c r="J16" s="153">
        <v>561.97</v>
      </c>
    </row>
    <row r="17" spans="1:10" s="143" customFormat="1" ht="18.75" customHeight="1">
      <c r="A17" s="150"/>
      <c r="B17" s="151">
        <v>6</v>
      </c>
      <c r="C17" s="152">
        <v>87.3592</v>
      </c>
      <c r="D17" s="152">
        <v>87.373</v>
      </c>
      <c r="E17" s="152">
        <f t="shared" si="3"/>
        <v>0.013800000000003365</v>
      </c>
      <c r="F17" s="256">
        <f t="shared" si="4"/>
        <v>51.63317993042005</v>
      </c>
      <c r="G17" s="153">
        <f t="shared" si="5"/>
        <v>267.27</v>
      </c>
      <c r="H17" s="151">
        <v>12</v>
      </c>
      <c r="I17" s="154">
        <v>673.92</v>
      </c>
      <c r="J17" s="156">
        <v>406.65</v>
      </c>
    </row>
    <row r="18" spans="1:10" s="143" customFormat="1" ht="18.75" customHeight="1">
      <c r="A18" s="150">
        <v>20968</v>
      </c>
      <c r="B18" s="151">
        <v>7</v>
      </c>
      <c r="C18" s="152">
        <v>86.4356</v>
      </c>
      <c r="D18" s="152">
        <v>86.4398</v>
      </c>
      <c r="E18" s="152">
        <f t="shared" si="3"/>
        <v>0.004200000000011528</v>
      </c>
      <c r="F18" s="256">
        <f t="shared" si="4"/>
        <v>15.453675767207036</v>
      </c>
      <c r="G18" s="153">
        <f t="shared" si="5"/>
        <v>271.78</v>
      </c>
      <c r="H18" s="151">
        <v>13</v>
      </c>
      <c r="I18" s="154">
        <v>651.27</v>
      </c>
      <c r="J18" s="153">
        <v>379.49</v>
      </c>
    </row>
    <row r="19" spans="1:10" s="143" customFormat="1" ht="18.75" customHeight="1">
      <c r="A19" s="150"/>
      <c r="B19" s="151">
        <v>8</v>
      </c>
      <c r="C19" s="152">
        <v>84.7775</v>
      </c>
      <c r="D19" s="152">
        <v>84.7856</v>
      </c>
      <c r="E19" s="152">
        <f t="shared" si="3"/>
        <v>0.008099999999998886</v>
      </c>
      <c r="F19" s="256">
        <f t="shared" si="4"/>
        <v>33.86146064127288</v>
      </c>
      <c r="G19" s="153">
        <f t="shared" si="5"/>
        <v>239.21000000000004</v>
      </c>
      <c r="H19" s="151">
        <v>14</v>
      </c>
      <c r="I19" s="154">
        <v>804.77</v>
      </c>
      <c r="J19" s="153">
        <v>565.56</v>
      </c>
    </row>
    <row r="20" spans="1:10" s="143" customFormat="1" ht="18.75" customHeight="1">
      <c r="A20" s="150"/>
      <c r="B20" s="151">
        <v>9</v>
      </c>
      <c r="C20" s="152">
        <v>87.635</v>
      </c>
      <c r="D20" s="152">
        <v>87.6419</v>
      </c>
      <c r="E20" s="152">
        <f t="shared" si="3"/>
        <v>0.0069000000000016826</v>
      </c>
      <c r="F20" s="256">
        <f t="shared" si="4"/>
        <v>26.609077937610124</v>
      </c>
      <c r="G20" s="153">
        <f t="shared" si="5"/>
        <v>259.31000000000006</v>
      </c>
      <c r="H20" s="151">
        <v>15</v>
      </c>
      <c r="I20" s="154">
        <v>802.07</v>
      </c>
      <c r="J20" s="156">
        <v>542.76</v>
      </c>
    </row>
    <row r="21" spans="1:10" s="143" customFormat="1" ht="18.75" customHeight="1">
      <c r="A21" s="150">
        <v>20977</v>
      </c>
      <c r="B21" s="151">
        <v>1</v>
      </c>
      <c r="C21" s="152">
        <v>85.3687</v>
      </c>
      <c r="D21" s="152">
        <v>85.3836</v>
      </c>
      <c r="E21" s="152">
        <f>D21-C21</f>
        <v>0.014899999999997249</v>
      </c>
      <c r="F21" s="256">
        <f>((10^6)*E21/G21)</f>
        <v>46.96315441106077</v>
      </c>
      <c r="G21" s="153">
        <f>I21-J21</f>
        <v>317.27</v>
      </c>
      <c r="H21" s="151">
        <v>16</v>
      </c>
      <c r="I21" s="154">
        <v>616.9</v>
      </c>
      <c r="J21" s="153">
        <v>299.63</v>
      </c>
    </row>
    <row r="22" spans="1:10" s="143" customFormat="1" ht="18.75" customHeight="1">
      <c r="A22" s="150"/>
      <c r="B22" s="151">
        <v>2</v>
      </c>
      <c r="C22" s="152">
        <v>87.4474</v>
      </c>
      <c r="D22" s="152">
        <v>87.4606</v>
      </c>
      <c r="E22" s="152">
        <f aca="true" t="shared" si="6" ref="E22:E29">D22-C22</f>
        <v>0.013199999999997658</v>
      </c>
      <c r="F22" s="256">
        <f aca="true" t="shared" si="7" ref="F22:F29">((10^6)*E22/G22)</f>
        <v>47.1984839274776</v>
      </c>
      <c r="G22" s="153">
        <f aca="true" t="shared" si="8" ref="G22:G29">I22-J22</f>
        <v>279.66999999999996</v>
      </c>
      <c r="H22" s="151">
        <v>17</v>
      </c>
      <c r="I22" s="154">
        <v>717.18</v>
      </c>
      <c r="J22" s="153">
        <v>437.51</v>
      </c>
    </row>
    <row r="23" spans="1:10" s="143" customFormat="1" ht="18.75" customHeight="1">
      <c r="A23" s="150"/>
      <c r="B23" s="151">
        <v>3</v>
      </c>
      <c r="C23" s="152">
        <v>85.8219</v>
      </c>
      <c r="D23" s="152">
        <v>85.835</v>
      </c>
      <c r="E23" s="152">
        <f t="shared" si="6"/>
        <v>0.013099999999994338</v>
      </c>
      <c r="F23" s="256">
        <f t="shared" si="7"/>
        <v>46.55129526311908</v>
      </c>
      <c r="G23" s="153">
        <f t="shared" si="8"/>
        <v>281.40999999999997</v>
      </c>
      <c r="H23" s="151">
        <v>18</v>
      </c>
      <c r="I23" s="154">
        <v>702.3</v>
      </c>
      <c r="J23" s="156">
        <v>420.89</v>
      </c>
    </row>
    <row r="24" spans="1:10" s="143" customFormat="1" ht="18.75" customHeight="1">
      <c r="A24" s="150">
        <v>20989</v>
      </c>
      <c r="B24" s="151">
        <v>4</v>
      </c>
      <c r="C24" s="152">
        <v>84.9775</v>
      </c>
      <c r="D24" s="152">
        <v>84.9886</v>
      </c>
      <c r="E24" s="152">
        <f t="shared" si="6"/>
        <v>0.011099999999999</v>
      </c>
      <c r="F24" s="256">
        <f t="shared" si="7"/>
        <v>41.82523832849392</v>
      </c>
      <c r="G24" s="153">
        <f t="shared" si="8"/>
        <v>265.39</v>
      </c>
      <c r="H24" s="151">
        <v>19</v>
      </c>
      <c r="I24" s="154">
        <v>663.9</v>
      </c>
      <c r="J24" s="153">
        <v>398.51</v>
      </c>
    </row>
    <row r="25" spans="1:10" s="143" customFormat="1" ht="18.75" customHeight="1">
      <c r="A25" s="150"/>
      <c r="B25" s="151">
        <v>5</v>
      </c>
      <c r="C25" s="152">
        <v>85.0087</v>
      </c>
      <c r="D25" s="152">
        <v>85.0185</v>
      </c>
      <c r="E25" s="152">
        <f t="shared" si="6"/>
        <v>0.009799999999998477</v>
      </c>
      <c r="F25" s="256">
        <f t="shared" si="7"/>
        <v>35.07265049029587</v>
      </c>
      <c r="G25" s="153">
        <f t="shared" si="8"/>
        <v>279.4200000000001</v>
      </c>
      <c r="H25" s="151">
        <v>20</v>
      </c>
      <c r="I25" s="154">
        <v>824.7</v>
      </c>
      <c r="J25" s="153">
        <v>545.28</v>
      </c>
    </row>
    <row r="26" spans="1:10" s="143" customFormat="1" ht="18.75" customHeight="1">
      <c r="A26" s="150"/>
      <c r="B26" s="151">
        <v>6</v>
      </c>
      <c r="C26" s="152">
        <v>87.3754</v>
      </c>
      <c r="D26" s="152">
        <v>87.384</v>
      </c>
      <c r="E26" s="152">
        <f t="shared" si="6"/>
        <v>0.008600000000001273</v>
      </c>
      <c r="F26" s="256">
        <f t="shared" si="7"/>
        <v>29.75881518392081</v>
      </c>
      <c r="G26" s="153">
        <f t="shared" si="8"/>
        <v>288.98999999999995</v>
      </c>
      <c r="H26" s="151">
        <v>21</v>
      </c>
      <c r="I26" s="154">
        <v>654.05</v>
      </c>
      <c r="J26" s="156">
        <v>365.06</v>
      </c>
    </row>
    <row r="27" spans="1:10" s="143" customFormat="1" ht="18.75" customHeight="1">
      <c r="A27" s="150">
        <v>20998</v>
      </c>
      <c r="B27" s="151">
        <v>7</v>
      </c>
      <c r="C27" s="152">
        <v>86.415</v>
      </c>
      <c r="D27" s="152">
        <v>86.4249</v>
      </c>
      <c r="E27" s="152">
        <f t="shared" si="6"/>
        <v>0.009899999999987585</v>
      </c>
      <c r="F27" s="256">
        <f t="shared" si="7"/>
        <v>40.68381688167825</v>
      </c>
      <c r="G27" s="153">
        <f t="shared" si="8"/>
        <v>243.34000000000003</v>
      </c>
      <c r="H27" s="151">
        <v>22</v>
      </c>
      <c r="I27" s="154">
        <v>804.22</v>
      </c>
      <c r="J27" s="153">
        <v>560.88</v>
      </c>
    </row>
    <row r="28" spans="1:10" s="143" customFormat="1" ht="18.75" customHeight="1">
      <c r="A28" s="150"/>
      <c r="B28" s="151">
        <v>8</v>
      </c>
      <c r="C28" s="152">
        <v>84.7699</v>
      </c>
      <c r="D28" s="152">
        <v>84.7774</v>
      </c>
      <c r="E28" s="152">
        <f t="shared" si="6"/>
        <v>0.007499999999993179</v>
      </c>
      <c r="F28" s="256">
        <f t="shared" si="7"/>
        <v>28.548589699642868</v>
      </c>
      <c r="G28" s="153">
        <f t="shared" si="8"/>
        <v>262.71000000000004</v>
      </c>
      <c r="H28" s="151">
        <v>23</v>
      </c>
      <c r="I28" s="154">
        <v>750.36</v>
      </c>
      <c r="J28" s="153">
        <v>487.65</v>
      </c>
    </row>
    <row r="29" spans="1:10" s="143" customFormat="1" ht="18.75" customHeight="1">
      <c r="A29" s="150"/>
      <c r="B29" s="151">
        <v>9</v>
      </c>
      <c r="C29" s="152">
        <v>87.6312</v>
      </c>
      <c r="D29" s="152">
        <v>87.6386</v>
      </c>
      <c r="E29" s="152">
        <f t="shared" si="6"/>
        <v>0.007399999999989859</v>
      </c>
      <c r="F29" s="256">
        <f t="shared" si="7"/>
        <v>27.162940938919565</v>
      </c>
      <c r="G29" s="153">
        <f t="shared" si="8"/>
        <v>272.43000000000006</v>
      </c>
      <c r="H29" s="151">
        <v>24</v>
      </c>
      <c r="I29" s="154">
        <v>639.21</v>
      </c>
      <c r="J29" s="156">
        <v>366.78</v>
      </c>
    </row>
    <row r="30" spans="1:10" s="143" customFormat="1" ht="18.75" customHeight="1">
      <c r="A30" s="150">
        <v>21009</v>
      </c>
      <c r="B30" s="151">
        <v>1</v>
      </c>
      <c r="C30" s="152">
        <v>85.3625</v>
      </c>
      <c r="D30" s="152">
        <v>85.3784</v>
      </c>
      <c r="E30" s="152">
        <f>D30-C30</f>
        <v>0.015900000000002024</v>
      </c>
      <c r="F30" s="256">
        <f>((10^6)*E30/G30)</f>
        <v>50.98114659485066</v>
      </c>
      <c r="G30" s="153">
        <f>I30-J30</f>
        <v>311.88</v>
      </c>
      <c r="H30" s="151">
        <v>25</v>
      </c>
      <c r="I30" s="154">
        <v>682.24</v>
      </c>
      <c r="J30" s="153">
        <v>370.36</v>
      </c>
    </row>
    <row r="31" spans="1:10" s="143" customFormat="1" ht="18.75" customHeight="1">
      <c r="A31" s="150"/>
      <c r="B31" s="151">
        <v>2</v>
      </c>
      <c r="C31" s="152">
        <v>87.451</v>
      </c>
      <c r="D31" s="152">
        <v>87.47</v>
      </c>
      <c r="E31" s="152">
        <f aca="true" t="shared" si="9" ref="E31:E38">D31-C31</f>
        <v>0.019000000000005457</v>
      </c>
      <c r="F31" s="256">
        <f aca="true" t="shared" si="10" ref="F31:F38">((10^6)*E31/G31)</f>
        <v>69.17391779227968</v>
      </c>
      <c r="G31" s="153">
        <f aca="true" t="shared" si="11" ref="G31:G38">I31-J31</f>
        <v>274.66999999999996</v>
      </c>
      <c r="H31" s="151">
        <v>26</v>
      </c>
      <c r="I31" s="154">
        <v>635.05</v>
      </c>
      <c r="J31" s="153">
        <v>360.38</v>
      </c>
    </row>
    <row r="32" spans="1:10" s="143" customFormat="1" ht="18.75" customHeight="1">
      <c r="A32" s="150"/>
      <c r="B32" s="151">
        <v>3</v>
      </c>
      <c r="C32" s="152">
        <v>85.8512</v>
      </c>
      <c r="D32" s="152">
        <v>85.8672</v>
      </c>
      <c r="E32" s="152">
        <f t="shared" si="9"/>
        <v>0.015999999999991132</v>
      </c>
      <c r="F32" s="256">
        <f t="shared" si="10"/>
        <v>57.14489803204091</v>
      </c>
      <c r="G32" s="153">
        <f t="shared" si="11"/>
        <v>279.98999999999995</v>
      </c>
      <c r="H32" s="151">
        <v>27</v>
      </c>
      <c r="I32" s="154">
        <v>606.53</v>
      </c>
      <c r="J32" s="156">
        <v>326.54</v>
      </c>
    </row>
    <row r="33" spans="1:10" s="143" customFormat="1" ht="18.75" customHeight="1">
      <c r="A33" s="150">
        <v>21019</v>
      </c>
      <c r="B33" s="151">
        <v>4</v>
      </c>
      <c r="C33" s="152">
        <v>85.0138</v>
      </c>
      <c r="D33" s="152">
        <v>85.0522</v>
      </c>
      <c r="E33" s="152">
        <f t="shared" si="9"/>
        <v>0.03839999999999577</v>
      </c>
      <c r="F33" s="256">
        <f t="shared" si="10"/>
        <v>114.99416045277682</v>
      </c>
      <c r="G33" s="153">
        <f t="shared" si="11"/>
        <v>333.93000000000006</v>
      </c>
      <c r="H33" s="151">
        <v>28</v>
      </c>
      <c r="I33" s="154">
        <v>703.33</v>
      </c>
      <c r="J33" s="153">
        <v>369.4</v>
      </c>
    </row>
    <row r="34" spans="1:10" s="143" customFormat="1" ht="18.75" customHeight="1">
      <c r="A34" s="150"/>
      <c r="B34" s="151">
        <v>5</v>
      </c>
      <c r="C34" s="152">
        <v>85.0515</v>
      </c>
      <c r="D34" s="152">
        <v>85.0907</v>
      </c>
      <c r="E34" s="152">
        <f t="shared" si="9"/>
        <v>0.039199999999993906</v>
      </c>
      <c r="F34" s="256">
        <f t="shared" si="10"/>
        <v>108.15583268953179</v>
      </c>
      <c r="G34" s="153">
        <f t="shared" si="11"/>
        <v>362.44</v>
      </c>
      <c r="H34" s="151">
        <v>29</v>
      </c>
      <c r="I34" s="154">
        <v>732.75</v>
      </c>
      <c r="J34" s="153">
        <v>370.31</v>
      </c>
    </row>
    <row r="35" spans="1:10" s="143" customFormat="1" ht="18.75" customHeight="1">
      <c r="A35" s="150"/>
      <c r="B35" s="151">
        <v>6</v>
      </c>
      <c r="C35" s="152">
        <v>87.4118</v>
      </c>
      <c r="D35" s="152">
        <v>87.4557</v>
      </c>
      <c r="E35" s="152">
        <f t="shared" si="9"/>
        <v>0.04389999999999361</v>
      </c>
      <c r="F35" s="256">
        <f t="shared" si="10"/>
        <v>138.81861877053382</v>
      </c>
      <c r="G35" s="153">
        <f t="shared" si="11"/>
        <v>316.24</v>
      </c>
      <c r="H35" s="151">
        <v>30</v>
      </c>
      <c r="I35" s="154">
        <v>690</v>
      </c>
      <c r="J35" s="156">
        <v>373.76</v>
      </c>
    </row>
    <row r="36" spans="1:10" s="143" customFormat="1" ht="18.75" customHeight="1">
      <c r="A36" s="150">
        <v>21031</v>
      </c>
      <c r="B36" s="151">
        <v>7</v>
      </c>
      <c r="C36" s="152">
        <v>86.4335</v>
      </c>
      <c r="D36" s="152">
        <v>86.4752</v>
      </c>
      <c r="E36" s="152">
        <f t="shared" si="9"/>
        <v>0.041700000000005844</v>
      </c>
      <c r="F36" s="256">
        <f t="shared" si="10"/>
        <v>134.90779682952393</v>
      </c>
      <c r="G36" s="153">
        <f t="shared" si="11"/>
        <v>309.09999999999997</v>
      </c>
      <c r="H36" s="151">
        <v>31</v>
      </c>
      <c r="I36" s="154">
        <v>720.06</v>
      </c>
      <c r="J36" s="153">
        <v>410.96</v>
      </c>
    </row>
    <row r="37" spans="1:10" s="143" customFormat="1" ht="18.75" customHeight="1">
      <c r="A37" s="150"/>
      <c r="B37" s="151">
        <v>8</v>
      </c>
      <c r="C37" s="152">
        <v>84.788</v>
      </c>
      <c r="D37" s="152">
        <v>84.8252</v>
      </c>
      <c r="E37" s="152">
        <f t="shared" si="9"/>
        <v>0.03719999999999857</v>
      </c>
      <c r="F37" s="256">
        <f t="shared" si="10"/>
        <v>113.78234538446985</v>
      </c>
      <c r="G37" s="153">
        <f t="shared" si="11"/>
        <v>326.93999999999994</v>
      </c>
      <c r="H37" s="151">
        <v>32</v>
      </c>
      <c r="I37" s="154">
        <v>708.66</v>
      </c>
      <c r="J37" s="153">
        <v>381.72</v>
      </c>
    </row>
    <row r="38" spans="1:10" s="143" customFormat="1" ht="18.75" customHeight="1">
      <c r="A38" s="150"/>
      <c r="B38" s="151">
        <v>9</v>
      </c>
      <c r="C38" s="152">
        <v>87.6596</v>
      </c>
      <c r="D38" s="152">
        <v>87.6864</v>
      </c>
      <c r="E38" s="152">
        <f t="shared" si="9"/>
        <v>0.026800000000008595</v>
      </c>
      <c r="F38" s="256">
        <f t="shared" si="10"/>
        <v>82.80038310627675</v>
      </c>
      <c r="G38" s="153">
        <f t="shared" si="11"/>
        <v>323.66999999999996</v>
      </c>
      <c r="H38" s="151">
        <v>33</v>
      </c>
      <c r="I38" s="154">
        <v>693.41</v>
      </c>
      <c r="J38" s="156">
        <v>369.74</v>
      </c>
    </row>
    <row r="39" spans="1:10" s="143" customFormat="1" ht="18.75" customHeight="1">
      <c r="A39" s="150">
        <v>21038</v>
      </c>
      <c r="B39" s="151">
        <v>1</v>
      </c>
      <c r="C39" s="152">
        <v>85.3929</v>
      </c>
      <c r="D39" s="152">
        <v>85.4334</v>
      </c>
      <c r="E39" s="152">
        <f>D39-C39</f>
        <v>0.04050000000000864</v>
      </c>
      <c r="F39" s="256">
        <f>((10^6)*E39/G39)</f>
        <v>124.33992386101143</v>
      </c>
      <c r="G39" s="153">
        <f>I39-J39</f>
        <v>325.72</v>
      </c>
      <c r="H39" s="151">
        <v>34</v>
      </c>
      <c r="I39" s="154">
        <v>695.23</v>
      </c>
      <c r="J39" s="153">
        <v>369.51</v>
      </c>
    </row>
    <row r="40" spans="1:10" s="143" customFormat="1" ht="18.75" customHeight="1">
      <c r="A40" s="155"/>
      <c r="B40" s="151">
        <v>2</v>
      </c>
      <c r="C40" s="152">
        <v>87.4595</v>
      </c>
      <c r="D40" s="152">
        <v>87.4958</v>
      </c>
      <c r="E40" s="152">
        <f aca="true" t="shared" si="12" ref="E40:E47">D40-C40</f>
        <v>0.03629999999999711</v>
      </c>
      <c r="F40" s="256">
        <f aca="true" t="shared" si="13" ref="F40:F47">((10^6)*E40/G40)</f>
        <v>114.00395716214037</v>
      </c>
      <c r="G40" s="153">
        <f aca="true" t="shared" si="14" ref="G40:G47">I40-J40</f>
        <v>318.40999999999997</v>
      </c>
      <c r="H40" s="151">
        <v>35</v>
      </c>
      <c r="I40" s="154">
        <v>676.55</v>
      </c>
      <c r="J40" s="153">
        <v>358.14</v>
      </c>
    </row>
    <row r="41" spans="1:10" s="143" customFormat="1" ht="18.75" customHeight="1">
      <c r="A41" s="155"/>
      <c r="B41" s="151">
        <v>3</v>
      </c>
      <c r="C41" s="152">
        <v>85.8459</v>
      </c>
      <c r="D41" s="152">
        <v>85.8816</v>
      </c>
      <c r="E41" s="152">
        <f t="shared" si="12"/>
        <v>0.035700000000005616</v>
      </c>
      <c r="F41" s="256">
        <f t="shared" si="13"/>
        <v>114.73565804276272</v>
      </c>
      <c r="G41" s="153">
        <f t="shared" si="14"/>
        <v>311.15</v>
      </c>
      <c r="H41" s="151">
        <v>36</v>
      </c>
      <c r="I41" s="154">
        <v>680.67</v>
      </c>
      <c r="J41" s="156">
        <v>369.52</v>
      </c>
    </row>
    <row r="42" spans="1:10" s="143" customFormat="1" ht="18.75" customHeight="1">
      <c r="A42" s="150">
        <v>21040</v>
      </c>
      <c r="B42" s="151">
        <v>4</v>
      </c>
      <c r="C42" s="152">
        <v>85.0411</v>
      </c>
      <c r="D42" s="152">
        <v>85.1383</v>
      </c>
      <c r="E42" s="152">
        <f t="shared" si="12"/>
        <v>0.09720000000000084</v>
      </c>
      <c r="F42" s="256">
        <f t="shared" si="13"/>
        <v>313.07372693014094</v>
      </c>
      <c r="G42" s="153">
        <f t="shared" si="14"/>
        <v>310.46999999999997</v>
      </c>
      <c r="H42" s="151">
        <v>37</v>
      </c>
      <c r="I42" s="154">
        <v>675.42</v>
      </c>
      <c r="J42" s="153">
        <v>364.95</v>
      </c>
    </row>
    <row r="43" spans="1:10" s="143" customFormat="1" ht="18.75" customHeight="1">
      <c r="A43" s="155"/>
      <c r="B43" s="151">
        <v>5</v>
      </c>
      <c r="C43" s="152">
        <v>85.0483</v>
      </c>
      <c r="D43" s="152">
        <v>85.1378</v>
      </c>
      <c r="E43" s="152">
        <f t="shared" si="12"/>
        <v>0.08950000000000102</v>
      </c>
      <c r="F43" s="256">
        <f t="shared" si="13"/>
        <v>284.0638588250263</v>
      </c>
      <c r="G43" s="153">
        <f t="shared" si="14"/>
        <v>315.07</v>
      </c>
      <c r="H43" s="151">
        <v>38</v>
      </c>
      <c r="I43" s="154">
        <v>823.91</v>
      </c>
      <c r="J43" s="153">
        <v>508.84</v>
      </c>
    </row>
    <row r="44" spans="1:10" s="143" customFormat="1" ht="18.75" customHeight="1">
      <c r="A44" s="155"/>
      <c r="B44" s="151">
        <v>6</v>
      </c>
      <c r="C44" s="152">
        <v>87.4166</v>
      </c>
      <c r="D44" s="152">
        <v>87.5101</v>
      </c>
      <c r="E44" s="152">
        <f t="shared" si="12"/>
        <v>0.0934999999999917</v>
      </c>
      <c r="F44" s="256">
        <f t="shared" si="13"/>
        <v>312.2078268999322</v>
      </c>
      <c r="G44" s="153">
        <f t="shared" si="14"/>
        <v>299.4800000000001</v>
      </c>
      <c r="H44" s="151">
        <v>39</v>
      </c>
      <c r="I44" s="154">
        <v>730.57</v>
      </c>
      <c r="J44" s="156">
        <v>431.09</v>
      </c>
    </row>
    <row r="45" spans="1:10" s="143" customFormat="1" ht="18.75" customHeight="1">
      <c r="A45" s="150">
        <v>21054</v>
      </c>
      <c r="B45" s="151">
        <v>7</v>
      </c>
      <c r="C45" s="152">
        <v>86.4387</v>
      </c>
      <c r="D45" s="152">
        <v>86.4783</v>
      </c>
      <c r="E45" s="152">
        <f t="shared" si="12"/>
        <v>0.039600000000007185</v>
      </c>
      <c r="F45" s="256">
        <f t="shared" si="13"/>
        <v>117.46907537601135</v>
      </c>
      <c r="G45" s="153">
        <f t="shared" si="14"/>
        <v>337.11</v>
      </c>
      <c r="H45" s="151">
        <v>40</v>
      </c>
      <c r="I45" s="154">
        <v>705.08</v>
      </c>
      <c r="J45" s="153">
        <v>367.97</v>
      </c>
    </row>
    <row r="46" spans="1:10" s="143" customFormat="1" ht="18.75" customHeight="1">
      <c r="A46" s="155"/>
      <c r="B46" s="151">
        <v>8</v>
      </c>
      <c r="C46" s="152">
        <v>84.8104</v>
      </c>
      <c r="D46" s="152">
        <v>84.8433</v>
      </c>
      <c r="E46" s="152">
        <f t="shared" si="12"/>
        <v>0.03289999999999793</v>
      </c>
      <c r="F46" s="256">
        <f t="shared" si="13"/>
        <v>118.67830603851792</v>
      </c>
      <c r="G46" s="153">
        <f t="shared" si="14"/>
        <v>277.21999999999997</v>
      </c>
      <c r="H46" s="151">
        <v>41</v>
      </c>
      <c r="I46" s="154">
        <v>643.31</v>
      </c>
      <c r="J46" s="153">
        <v>366.09</v>
      </c>
    </row>
    <row r="47" spans="1:10" s="143" customFormat="1" ht="18.75" customHeight="1">
      <c r="A47" s="155"/>
      <c r="B47" s="151">
        <v>9</v>
      </c>
      <c r="C47" s="152">
        <v>87.6207</v>
      </c>
      <c r="D47" s="152">
        <v>87.6558</v>
      </c>
      <c r="E47" s="152">
        <f t="shared" si="12"/>
        <v>0.03509999999999991</v>
      </c>
      <c r="F47" s="256">
        <f t="shared" si="13"/>
        <v>122.50453720508138</v>
      </c>
      <c r="G47" s="153">
        <f t="shared" si="14"/>
        <v>286.52</v>
      </c>
      <c r="H47" s="151">
        <v>42</v>
      </c>
      <c r="I47" s="154">
        <v>851.35</v>
      </c>
      <c r="J47" s="156">
        <v>564.83</v>
      </c>
    </row>
    <row r="48" spans="1:10" ht="18.75" customHeight="1">
      <c r="A48" s="162">
        <v>21066</v>
      </c>
      <c r="B48" s="181">
        <v>1</v>
      </c>
      <c r="C48" s="169">
        <v>85.4111</v>
      </c>
      <c r="D48" s="169">
        <v>85.4979</v>
      </c>
      <c r="E48" s="152">
        <f aca="true" t="shared" si="15" ref="E48:E56">D48-C48</f>
        <v>0.08679999999999666</v>
      </c>
      <c r="F48" s="256">
        <f aca="true" t="shared" si="16" ref="F48:F56">((10^6)*E48/G48)</f>
        <v>328.58873410053235</v>
      </c>
      <c r="G48" s="153">
        <f aca="true" t="shared" si="17" ref="G48:G56">I48-J48</f>
        <v>264.1600000000001</v>
      </c>
      <c r="H48" s="151">
        <v>43</v>
      </c>
      <c r="I48" s="178">
        <v>826.09</v>
      </c>
      <c r="J48" s="178">
        <v>561.93</v>
      </c>
    </row>
    <row r="49" spans="1:10" ht="18.75" customHeight="1">
      <c r="A49" s="162"/>
      <c r="B49" s="181">
        <v>2</v>
      </c>
      <c r="C49" s="169">
        <v>87.485</v>
      </c>
      <c r="D49" s="169">
        <v>87.5734</v>
      </c>
      <c r="E49" s="152">
        <f t="shared" si="15"/>
        <v>0.08840000000000714</v>
      </c>
      <c r="F49" s="256">
        <f t="shared" si="16"/>
        <v>334.2155009452066</v>
      </c>
      <c r="G49" s="153">
        <f t="shared" si="17"/>
        <v>264.5</v>
      </c>
      <c r="H49" s="151">
        <v>44</v>
      </c>
      <c r="I49" s="178">
        <v>779.26</v>
      </c>
      <c r="J49" s="178">
        <v>514.76</v>
      </c>
    </row>
    <row r="50" spans="1:10" ht="18.75" customHeight="1">
      <c r="A50" s="162"/>
      <c r="B50" s="181">
        <v>3</v>
      </c>
      <c r="C50" s="169">
        <v>85.861</v>
      </c>
      <c r="D50" s="169">
        <v>85.9523</v>
      </c>
      <c r="E50" s="152">
        <f t="shared" si="15"/>
        <v>0.09129999999998972</v>
      </c>
      <c r="F50" s="256">
        <f t="shared" si="16"/>
        <v>311.189883772418</v>
      </c>
      <c r="G50" s="153">
        <f t="shared" si="17"/>
        <v>293.39000000000004</v>
      </c>
      <c r="H50" s="151">
        <v>45</v>
      </c>
      <c r="I50" s="178">
        <v>804.69</v>
      </c>
      <c r="J50" s="178">
        <v>511.3</v>
      </c>
    </row>
    <row r="51" spans="1:10" ht="18.75" customHeight="1">
      <c r="A51" s="162">
        <v>21078</v>
      </c>
      <c r="B51" s="181">
        <v>4</v>
      </c>
      <c r="C51" s="169">
        <v>85.0365</v>
      </c>
      <c r="D51" s="169">
        <v>85.0534</v>
      </c>
      <c r="E51" s="152">
        <f t="shared" si="15"/>
        <v>0.016899999999992588</v>
      </c>
      <c r="F51" s="256">
        <f t="shared" si="16"/>
        <v>60.46944325172672</v>
      </c>
      <c r="G51" s="153">
        <f t="shared" si="17"/>
        <v>279.48</v>
      </c>
      <c r="H51" s="151">
        <v>46</v>
      </c>
      <c r="I51" s="178">
        <v>810.26</v>
      </c>
      <c r="J51" s="178">
        <v>530.78</v>
      </c>
    </row>
    <row r="52" spans="1:10" ht="18.75" customHeight="1">
      <c r="A52" s="162"/>
      <c r="B52" s="181">
        <v>5</v>
      </c>
      <c r="C52" s="169">
        <v>85.0503</v>
      </c>
      <c r="D52" s="169">
        <v>85.0696</v>
      </c>
      <c r="E52" s="152">
        <f t="shared" si="15"/>
        <v>0.019300000000001205</v>
      </c>
      <c r="F52" s="256">
        <f t="shared" si="16"/>
        <v>73.1115993635927</v>
      </c>
      <c r="G52" s="153">
        <f t="shared" si="17"/>
        <v>263.98</v>
      </c>
      <c r="H52" s="151">
        <v>47</v>
      </c>
      <c r="I52" s="178">
        <v>811.62</v>
      </c>
      <c r="J52" s="178">
        <v>547.64</v>
      </c>
    </row>
    <row r="53" spans="1:10" ht="18.75" customHeight="1">
      <c r="A53" s="162"/>
      <c r="B53" s="181">
        <v>6</v>
      </c>
      <c r="C53" s="169">
        <v>87.3904</v>
      </c>
      <c r="D53" s="169">
        <v>87.4136</v>
      </c>
      <c r="E53" s="152">
        <f t="shared" si="15"/>
        <v>0.023200000000002774</v>
      </c>
      <c r="F53" s="256">
        <f t="shared" si="16"/>
        <v>81.04520366101714</v>
      </c>
      <c r="G53" s="153">
        <f t="shared" si="17"/>
        <v>286.26000000000005</v>
      </c>
      <c r="H53" s="151">
        <v>48</v>
      </c>
      <c r="I53" s="178">
        <v>778.22</v>
      </c>
      <c r="J53" s="178">
        <v>491.96</v>
      </c>
    </row>
    <row r="54" spans="1:10" ht="18.75" customHeight="1">
      <c r="A54" s="162">
        <v>21085</v>
      </c>
      <c r="B54" s="181">
        <v>7</v>
      </c>
      <c r="C54" s="169">
        <v>86.421</v>
      </c>
      <c r="D54" s="169">
        <v>86.4592</v>
      </c>
      <c r="E54" s="152">
        <f t="shared" si="15"/>
        <v>0.03819999999998913</v>
      </c>
      <c r="F54" s="256">
        <f t="shared" si="16"/>
        <v>115.92619567852978</v>
      </c>
      <c r="G54" s="153">
        <f t="shared" si="17"/>
        <v>329.52</v>
      </c>
      <c r="H54" s="151">
        <v>49</v>
      </c>
      <c r="I54" s="178">
        <v>696.42</v>
      </c>
      <c r="J54" s="178">
        <v>366.9</v>
      </c>
    </row>
    <row r="55" spans="1:10" ht="18.75" customHeight="1">
      <c r="A55" s="162"/>
      <c r="B55" s="181">
        <v>8</v>
      </c>
      <c r="C55" s="169">
        <v>84.7986</v>
      </c>
      <c r="D55" s="169">
        <v>84.8203</v>
      </c>
      <c r="E55" s="152">
        <f t="shared" si="15"/>
        <v>0.021700000000009823</v>
      </c>
      <c r="F55" s="256">
        <f t="shared" si="16"/>
        <v>84.94148040869699</v>
      </c>
      <c r="G55" s="153">
        <f t="shared" si="17"/>
        <v>255.47000000000003</v>
      </c>
      <c r="H55" s="151">
        <v>50</v>
      </c>
      <c r="I55" s="178">
        <v>805</v>
      </c>
      <c r="J55" s="178">
        <v>549.53</v>
      </c>
    </row>
    <row r="56" spans="1:10" ht="18.75" customHeight="1">
      <c r="A56" s="162"/>
      <c r="B56" s="181">
        <v>9</v>
      </c>
      <c r="C56" s="169">
        <v>87.6526</v>
      </c>
      <c r="D56" s="169">
        <v>87.6785</v>
      </c>
      <c r="E56" s="152">
        <f t="shared" si="15"/>
        <v>0.02589999999999293</v>
      </c>
      <c r="F56" s="256">
        <f t="shared" si="16"/>
        <v>104.41443257404931</v>
      </c>
      <c r="G56" s="153">
        <f t="shared" si="17"/>
        <v>248.04999999999995</v>
      </c>
      <c r="H56" s="151">
        <v>51</v>
      </c>
      <c r="I56" s="178">
        <v>793.04</v>
      </c>
      <c r="J56" s="178">
        <v>544.99</v>
      </c>
    </row>
    <row r="57" spans="1:10" ht="18.75" customHeight="1">
      <c r="A57" s="162">
        <v>21101</v>
      </c>
      <c r="B57" s="181">
        <v>1</v>
      </c>
      <c r="C57" s="169">
        <v>85.4348</v>
      </c>
      <c r="D57" s="169">
        <v>85.4453</v>
      </c>
      <c r="E57" s="152">
        <f aca="true" t="shared" si="18" ref="E57:E66">D57-C57</f>
        <v>0.010500000000007503</v>
      </c>
      <c r="F57" s="256">
        <f aca="true" t="shared" si="19" ref="F57:F66">((10^6)*E57/G57)</f>
        <v>36.75827061091371</v>
      </c>
      <c r="G57" s="153">
        <f aca="true" t="shared" si="20" ref="G57:G66">I57-J57</f>
        <v>285.65000000000003</v>
      </c>
      <c r="H57" s="151">
        <v>52</v>
      </c>
      <c r="I57" s="178">
        <v>671.61</v>
      </c>
      <c r="J57" s="178">
        <v>385.96</v>
      </c>
    </row>
    <row r="58" spans="1:10" ht="18.75" customHeight="1">
      <c r="A58" s="162"/>
      <c r="B58" s="181">
        <v>2</v>
      </c>
      <c r="C58" s="169">
        <v>87.5018</v>
      </c>
      <c r="D58" s="169">
        <v>87.5146</v>
      </c>
      <c r="E58" s="152">
        <f t="shared" si="18"/>
        <v>0.01279999999999859</v>
      </c>
      <c r="F58" s="256">
        <f t="shared" si="19"/>
        <v>48.194585639514266</v>
      </c>
      <c r="G58" s="153">
        <f t="shared" si="20"/>
        <v>265.5899999999999</v>
      </c>
      <c r="H58" s="151">
        <v>53</v>
      </c>
      <c r="I58" s="178">
        <v>743.56</v>
      </c>
      <c r="J58" s="178">
        <v>477.97</v>
      </c>
    </row>
    <row r="59" spans="1:10" ht="18.75" customHeight="1">
      <c r="A59" s="162"/>
      <c r="B59" s="181">
        <v>3</v>
      </c>
      <c r="C59" s="169">
        <v>85.8728</v>
      </c>
      <c r="D59" s="169">
        <v>85.8835</v>
      </c>
      <c r="E59" s="152">
        <f t="shared" si="18"/>
        <v>0.010699999999999932</v>
      </c>
      <c r="F59" s="256">
        <f t="shared" si="19"/>
        <v>42.30252233731292</v>
      </c>
      <c r="G59" s="153">
        <f t="shared" si="20"/>
        <v>252.94</v>
      </c>
      <c r="H59" s="151">
        <v>54</v>
      </c>
      <c r="I59" s="178">
        <v>755.27</v>
      </c>
      <c r="J59" s="178">
        <v>502.33</v>
      </c>
    </row>
    <row r="60" spans="1:10" ht="18.75" customHeight="1">
      <c r="A60" s="162">
        <v>21110</v>
      </c>
      <c r="B60" s="181">
        <v>4</v>
      </c>
      <c r="C60" s="169">
        <v>85.035</v>
      </c>
      <c r="D60" s="169">
        <v>85.0427</v>
      </c>
      <c r="E60" s="152">
        <f t="shared" si="18"/>
        <v>0.007699999999999818</v>
      </c>
      <c r="F60" s="256">
        <f t="shared" si="19"/>
        <v>25.126448033936427</v>
      </c>
      <c r="G60" s="153">
        <f t="shared" si="20"/>
        <v>306.45</v>
      </c>
      <c r="H60" s="151">
        <v>55</v>
      </c>
      <c r="I60" s="178">
        <v>704.51</v>
      </c>
      <c r="J60" s="178">
        <v>398.06</v>
      </c>
    </row>
    <row r="61" spans="1:10" ht="18.75" customHeight="1">
      <c r="A61" s="162"/>
      <c r="B61" s="181">
        <v>5</v>
      </c>
      <c r="C61" s="169">
        <v>85.0657</v>
      </c>
      <c r="D61" s="169">
        <v>85.0789</v>
      </c>
      <c r="E61" s="152">
        <f t="shared" si="18"/>
        <v>0.013199999999997658</v>
      </c>
      <c r="F61" s="256">
        <f t="shared" si="19"/>
        <v>50.87097271465106</v>
      </c>
      <c r="G61" s="153">
        <f t="shared" si="20"/>
        <v>259.48</v>
      </c>
      <c r="H61" s="151">
        <v>56</v>
      </c>
      <c r="I61" s="178">
        <v>814.02</v>
      </c>
      <c r="J61" s="178">
        <v>554.54</v>
      </c>
    </row>
    <row r="62" spans="1:10" ht="18.75" customHeight="1">
      <c r="A62" s="162"/>
      <c r="B62" s="181">
        <v>6</v>
      </c>
      <c r="C62" s="169">
        <v>87.4013</v>
      </c>
      <c r="D62" s="169">
        <v>87.4078</v>
      </c>
      <c r="E62" s="152">
        <f t="shared" si="18"/>
        <v>0.006499999999988404</v>
      </c>
      <c r="F62" s="256">
        <f t="shared" si="19"/>
        <v>22.5827745543842</v>
      </c>
      <c r="G62" s="153">
        <f t="shared" si="20"/>
        <v>287.83</v>
      </c>
      <c r="H62" s="151">
        <v>57</v>
      </c>
      <c r="I62" s="178">
        <v>704.54</v>
      </c>
      <c r="J62" s="178">
        <v>416.71</v>
      </c>
    </row>
    <row r="63" spans="1:10" ht="18.75" customHeight="1">
      <c r="A63" s="162">
        <v>21121</v>
      </c>
      <c r="B63" s="181">
        <v>7</v>
      </c>
      <c r="C63" s="169">
        <v>86.4592</v>
      </c>
      <c r="D63" s="169">
        <v>86.4667</v>
      </c>
      <c r="E63" s="152">
        <f t="shared" si="18"/>
        <v>0.00750000000000739</v>
      </c>
      <c r="F63" s="256">
        <f t="shared" si="19"/>
        <v>26.425199069859026</v>
      </c>
      <c r="G63" s="153">
        <f t="shared" si="20"/>
        <v>283.82000000000005</v>
      </c>
      <c r="H63" s="151">
        <v>58</v>
      </c>
      <c r="I63" s="178">
        <v>835.34</v>
      </c>
      <c r="J63" s="178">
        <v>551.52</v>
      </c>
    </row>
    <row r="64" spans="1:10" ht="18.75" customHeight="1">
      <c r="A64" s="162"/>
      <c r="B64" s="181">
        <v>8</v>
      </c>
      <c r="C64" s="169">
        <v>84.8007</v>
      </c>
      <c r="D64" s="169">
        <v>84.8106</v>
      </c>
      <c r="E64" s="152">
        <f t="shared" si="18"/>
        <v>0.009899999999987585</v>
      </c>
      <c r="F64" s="256">
        <f t="shared" si="19"/>
        <v>32.116788321127615</v>
      </c>
      <c r="G64" s="153">
        <f t="shared" si="20"/>
        <v>308.24999999999994</v>
      </c>
      <c r="H64" s="151">
        <v>59</v>
      </c>
      <c r="I64" s="178">
        <v>674.41</v>
      </c>
      <c r="J64" s="178">
        <v>366.16</v>
      </c>
    </row>
    <row r="65" spans="1:10" ht="18.75" customHeight="1">
      <c r="A65" s="162"/>
      <c r="B65" s="181">
        <v>9</v>
      </c>
      <c r="C65" s="169">
        <v>87.6572</v>
      </c>
      <c r="D65" s="169">
        <v>87.6648</v>
      </c>
      <c r="E65" s="152">
        <f t="shared" si="18"/>
        <v>0.0075999999999964984</v>
      </c>
      <c r="F65" s="256">
        <f t="shared" si="19"/>
        <v>23.08767239806944</v>
      </c>
      <c r="G65" s="153">
        <f t="shared" si="20"/>
        <v>329.18</v>
      </c>
      <c r="H65" s="151">
        <v>60</v>
      </c>
      <c r="I65" s="178">
        <v>602.14</v>
      </c>
      <c r="J65" s="178">
        <v>272.96</v>
      </c>
    </row>
    <row r="66" spans="1:10" ht="18.75" customHeight="1">
      <c r="A66" s="162" t="s">
        <v>214</v>
      </c>
      <c r="B66" s="181">
        <v>19</v>
      </c>
      <c r="C66" s="169">
        <v>88.976</v>
      </c>
      <c r="D66" s="169">
        <v>88.9849</v>
      </c>
      <c r="E66" s="152">
        <f t="shared" si="18"/>
        <v>0.008899999999997021</v>
      </c>
      <c r="F66" s="256">
        <f t="shared" si="19"/>
        <v>28.369246461803588</v>
      </c>
      <c r="G66" s="153">
        <f t="shared" si="20"/>
        <v>313.71999999999997</v>
      </c>
      <c r="H66" s="151">
        <v>61</v>
      </c>
      <c r="I66" s="178">
        <v>678.31</v>
      </c>
      <c r="J66" s="178">
        <v>364.59</v>
      </c>
    </row>
    <row r="67" spans="1:10" ht="18.75" customHeight="1">
      <c r="A67" s="162"/>
      <c r="B67" s="181">
        <v>20</v>
      </c>
      <c r="C67" s="169">
        <v>84.6686</v>
      </c>
      <c r="D67" s="169">
        <v>84.6752</v>
      </c>
      <c r="E67" s="152">
        <f aca="true" t="shared" si="21" ref="E67:E81">D67-C67</f>
        <v>0.0066000000000059345</v>
      </c>
      <c r="F67" s="256">
        <f aca="true" t="shared" si="22" ref="F67:F81">((10^6)*E67/G67)</f>
        <v>24.08407531749355</v>
      </c>
      <c r="G67" s="153">
        <f aca="true" t="shared" si="23" ref="G67:G81">I67-J67</f>
        <v>274.0400000000001</v>
      </c>
      <c r="H67" s="151">
        <v>62</v>
      </c>
      <c r="I67" s="178">
        <v>782.57</v>
      </c>
      <c r="J67" s="178">
        <v>508.53</v>
      </c>
    </row>
    <row r="68" spans="1:10" ht="18.75" customHeight="1">
      <c r="A68" s="162"/>
      <c r="B68" s="181">
        <v>21</v>
      </c>
      <c r="C68" s="169">
        <v>86.3661</v>
      </c>
      <c r="D68" s="169">
        <v>86.3725</v>
      </c>
      <c r="E68" s="152">
        <f t="shared" si="21"/>
        <v>0.006399999999999295</v>
      </c>
      <c r="F68" s="256">
        <f t="shared" si="22"/>
        <v>22.084195997237043</v>
      </c>
      <c r="G68" s="153">
        <f t="shared" si="23"/>
        <v>289.8</v>
      </c>
      <c r="H68" s="151">
        <v>63</v>
      </c>
      <c r="I68" s="178">
        <v>670.22</v>
      </c>
      <c r="J68" s="178">
        <v>380.42</v>
      </c>
    </row>
    <row r="69" spans="1:10" ht="18.75" customHeight="1">
      <c r="A69" s="162">
        <v>21142</v>
      </c>
      <c r="B69" s="181">
        <v>22</v>
      </c>
      <c r="C69" s="169">
        <v>85.1646</v>
      </c>
      <c r="D69" s="169">
        <v>85.1714</v>
      </c>
      <c r="E69" s="152">
        <f t="shared" si="21"/>
        <v>0.006800000000012574</v>
      </c>
      <c r="F69" s="256">
        <f t="shared" si="22"/>
        <v>21.50061656183822</v>
      </c>
      <c r="G69" s="153">
        <f t="shared" si="23"/>
        <v>316.27</v>
      </c>
      <c r="H69" s="151">
        <v>64</v>
      </c>
      <c r="I69" s="178">
        <v>619.01</v>
      </c>
      <c r="J69" s="178">
        <v>302.74</v>
      </c>
    </row>
    <row r="70" spans="1:10" ht="18.75" customHeight="1">
      <c r="A70" s="162"/>
      <c r="B70" s="181">
        <v>23</v>
      </c>
      <c r="C70" s="169">
        <v>87.6628</v>
      </c>
      <c r="D70" s="169">
        <v>87.6695</v>
      </c>
      <c r="E70" s="152">
        <f t="shared" si="21"/>
        <v>0.006699999999995043</v>
      </c>
      <c r="F70" s="256">
        <f t="shared" si="22"/>
        <v>23.748759393148458</v>
      </c>
      <c r="G70" s="153">
        <f t="shared" si="23"/>
        <v>282.12</v>
      </c>
      <c r="H70" s="151">
        <v>65</v>
      </c>
      <c r="I70" s="178">
        <v>802.95</v>
      </c>
      <c r="J70" s="178">
        <v>520.83</v>
      </c>
    </row>
    <row r="71" spans="1:10" ht="18.75" customHeight="1">
      <c r="A71" s="162"/>
      <c r="B71" s="181">
        <v>24</v>
      </c>
      <c r="C71" s="169">
        <v>88.0461</v>
      </c>
      <c r="D71" s="169">
        <v>88.0552</v>
      </c>
      <c r="E71" s="152">
        <f t="shared" si="21"/>
        <v>0.00910000000000366</v>
      </c>
      <c r="F71" s="256">
        <f t="shared" si="22"/>
        <v>31.80150270838252</v>
      </c>
      <c r="G71" s="153">
        <f t="shared" si="23"/>
        <v>286.15000000000003</v>
      </c>
      <c r="H71" s="151">
        <v>66</v>
      </c>
      <c r="I71" s="178">
        <v>765.08</v>
      </c>
      <c r="J71" s="178">
        <v>478.93</v>
      </c>
    </row>
    <row r="72" spans="1:10" ht="18.75" customHeight="1">
      <c r="A72" s="162">
        <v>21151</v>
      </c>
      <c r="B72" s="181">
        <v>25</v>
      </c>
      <c r="C72" s="169">
        <v>87.0814</v>
      </c>
      <c r="D72" s="169">
        <v>87.0928</v>
      </c>
      <c r="E72" s="152">
        <f t="shared" si="21"/>
        <v>0.011399999999994748</v>
      </c>
      <c r="F72" s="256">
        <f t="shared" si="22"/>
        <v>36.797934151048246</v>
      </c>
      <c r="G72" s="153">
        <f t="shared" si="23"/>
        <v>309.8</v>
      </c>
      <c r="H72" s="151">
        <v>67</v>
      </c>
      <c r="I72" s="178">
        <v>753.76</v>
      </c>
      <c r="J72" s="178">
        <v>443.96</v>
      </c>
    </row>
    <row r="73" spans="1:10" ht="18.75" customHeight="1">
      <c r="A73" s="162"/>
      <c r="B73" s="181">
        <v>26</v>
      </c>
      <c r="C73" s="169">
        <v>85.8266</v>
      </c>
      <c r="D73" s="169">
        <v>85.833</v>
      </c>
      <c r="E73" s="152">
        <f t="shared" si="21"/>
        <v>0.006399999999999295</v>
      </c>
      <c r="F73" s="256">
        <f t="shared" si="22"/>
        <v>21.91630710225085</v>
      </c>
      <c r="G73" s="153">
        <f t="shared" si="23"/>
        <v>292.0200000000001</v>
      </c>
      <c r="H73" s="151">
        <v>68</v>
      </c>
      <c r="I73" s="178">
        <v>815.45</v>
      </c>
      <c r="J73" s="178">
        <v>523.43</v>
      </c>
    </row>
    <row r="74" spans="1:10" ht="18.75" customHeight="1">
      <c r="A74" s="162"/>
      <c r="B74" s="181">
        <v>27</v>
      </c>
      <c r="C74" s="169">
        <v>86.3435</v>
      </c>
      <c r="D74" s="169">
        <v>86.3481</v>
      </c>
      <c r="E74" s="152">
        <f t="shared" si="21"/>
        <v>0.004599999999996385</v>
      </c>
      <c r="F74" s="256">
        <f t="shared" si="22"/>
        <v>15.948963317371838</v>
      </c>
      <c r="G74" s="153">
        <f t="shared" si="23"/>
        <v>288.41999999999996</v>
      </c>
      <c r="H74" s="151">
        <v>69</v>
      </c>
      <c r="I74" s="178">
        <v>809.51</v>
      </c>
      <c r="J74" s="178">
        <v>521.09</v>
      </c>
    </row>
    <row r="75" spans="1:10" ht="18.75" customHeight="1">
      <c r="A75" s="162">
        <v>21163</v>
      </c>
      <c r="B75" s="181">
        <v>1</v>
      </c>
      <c r="C75" s="169">
        <v>85.4003</v>
      </c>
      <c r="D75" s="169">
        <v>85.407</v>
      </c>
      <c r="E75" s="152">
        <f t="shared" si="21"/>
        <v>0.006699999999995043</v>
      </c>
      <c r="F75" s="256">
        <f t="shared" si="22"/>
        <v>22.960145300006996</v>
      </c>
      <c r="G75" s="153">
        <f t="shared" si="23"/>
        <v>291.81000000000006</v>
      </c>
      <c r="H75" s="151">
        <v>70</v>
      </c>
      <c r="I75" s="178">
        <v>867.37</v>
      </c>
      <c r="J75" s="178">
        <v>575.56</v>
      </c>
    </row>
    <row r="76" spans="1:10" ht="18.75" customHeight="1">
      <c r="A76" s="162"/>
      <c r="B76" s="181">
        <v>2</v>
      </c>
      <c r="C76" s="169">
        <v>87.471</v>
      </c>
      <c r="D76" s="169">
        <v>87.4736</v>
      </c>
      <c r="E76" s="152">
        <f t="shared" si="21"/>
        <v>0.002600000000001046</v>
      </c>
      <c r="F76" s="256">
        <f t="shared" si="22"/>
        <v>8.976970617688243</v>
      </c>
      <c r="G76" s="153">
        <f t="shared" si="23"/>
        <v>289.63</v>
      </c>
      <c r="H76" s="151">
        <v>71</v>
      </c>
      <c r="I76" s="178">
        <v>819.83</v>
      </c>
      <c r="J76" s="178">
        <v>530.2</v>
      </c>
    </row>
    <row r="77" spans="1:10" ht="18.75" customHeight="1">
      <c r="A77" s="162"/>
      <c r="B77" s="181">
        <v>3</v>
      </c>
      <c r="C77" s="169">
        <v>85.86</v>
      </c>
      <c r="D77" s="169">
        <v>85.864</v>
      </c>
      <c r="E77" s="152">
        <f t="shared" si="21"/>
        <v>0.0040000000000048885</v>
      </c>
      <c r="F77" s="256">
        <f t="shared" si="22"/>
        <v>14.05086412816105</v>
      </c>
      <c r="G77" s="153">
        <f t="shared" si="23"/>
        <v>284.68000000000006</v>
      </c>
      <c r="H77" s="151">
        <v>72</v>
      </c>
      <c r="I77" s="178">
        <v>811.7</v>
      </c>
      <c r="J77" s="178">
        <v>527.02</v>
      </c>
    </row>
    <row r="78" spans="1:10" ht="18.75" customHeight="1">
      <c r="A78" s="162">
        <v>21173</v>
      </c>
      <c r="B78" s="181">
        <v>4</v>
      </c>
      <c r="C78" s="169">
        <v>85.0226</v>
      </c>
      <c r="D78" s="169">
        <v>85.0284</v>
      </c>
      <c r="E78" s="152">
        <f t="shared" si="21"/>
        <v>0.005800000000007799</v>
      </c>
      <c r="F78" s="256">
        <f t="shared" si="22"/>
        <v>19.05951168219184</v>
      </c>
      <c r="G78" s="153">
        <f t="shared" si="23"/>
        <v>304.31</v>
      </c>
      <c r="H78" s="151">
        <v>73</v>
      </c>
      <c r="I78" s="178">
        <v>807.15</v>
      </c>
      <c r="J78" s="178">
        <v>502.84</v>
      </c>
    </row>
    <row r="79" spans="1:10" ht="18.75" customHeight="1">
      <c r="A79" s="162"/>
      <c r="B79" s="181">
        <v>5</v>
      </c>
      <c r="C79" s="169">
        <v>85.028</v>
      </c>
      <c r="D79" s="169">
        <v>85.0329</v>
      </c>
      <c r="E79" s="152">
        <f t="shared" si="21"/>
        <v>0.004899999999992133</v>
      </c>
      <c r="F79" s="256">
        <f t="shared" si="22"/>
        <v>14.919465335055062</v>
      </c>
      <c r="G79" s="153">
        <f t="shared" si="23"/>
        <v>328.42999999999995</v>
      </c>
      <c r="H79" s="151">
        <v>74</v>
      </c>
      <c r="I79" s="178">
        <v>666.16</v>
      </c>
      <c r="J79" s="178">
        <v>337.73</v>
      </c>
    </row>
    <row r="80" spans="1:10" ht="18.75" customHeight="1">
      <c r="A80" s="162"/>
      <c r="B80" s="181">
        <v>6</v>
      </c>
      <c r="C80" s="169">
        <v>87.4296</v>
      </c>
      <c r="D80" s="169">
        <v>87.4388</v>
      </c>
      <c r="E80" s="152">
        <f t="shared" si="21"/>
        <v>0.00920000000000698</v>
      </c>
      <c r="F80" s="256">
        <f t="shared" si="22"/>
        <v>28.905366344121468</v>
      </c>
      <c r="G80" s="153">
        <f t="shared" si="23"/>
        <v>318.28000000000003</v>
      </c>
      <c r="H80" s="151">
        <v>75</v>
      </c>
      <c r="I80" s="178">
        <v>809.94</v>
      </c>
      <c r="J80" s="178">
        <v>491.66</v>
      </c>
    </row>
    <row r="81" spans="1:10" ht="18.75" customHeight="1">
      <c r="A81" s="162">
        <v>21178</v>
      </c>
      <c r="B81" s="181">
        <v>7</v>
      </c>
      <c r="C81" s="169">
        <v>86.456</v>
      </c>
      <c r="D81" s="169">
        <v>86.4653</v>
      </c>
      <c r="E81" s="152">
        <f t="shared" si="21"/>
        <v>0.00929999999999609</v>
      </c>
      <c r="F81" s="256">
        <f t="shared" si="22"/>
        <v>32.27373681286815</v>
      </c>
      <c r="G81" s="153">
        <f t="shared" si="23"/>
        <v>288.1600000000001</v>
      </c>
      <c r="H81" s="151">
        <v>76</v>
      </c>
      <c r="I81" s="178">
        <v>719.69</v>
      </c>
      <c r="J81" s="178">
        <v>431.53</v>
      </c>
    </row>
    <row r="82" spans="1:10" ht="18.75" customHeight="1">
      <c r="A82" s="162"/>
      <c r="B82" s="181">
        <v>8</v>
      </c>
      <c r="C82" s="169">
        <v>84.8052</v>
      </c>
      <c r="D82" s="169">
        <v>84.813</v>
      </c>
      <c r="E82" s="152">
        <f aca="true" t="shared" si="24" ref="E82:E145">D82-C82</f>
        <v>0.007800000000003138</v>
      </c>
      <c r="F82" s="256">
        <f aca="true" t="shared" si="25" ref="F82:F145">((10^6)*E82/G82)</f>
        <v>24.555328191415512</v>
      </c>
      <c r="G82" s="153">
        <f aca="true" t="shared" si="26" ref="G82:G145">I82-J82</f>
        <v>317.65000000000003</v>
      </c>
      <c r="H82" s="151">
        <v>77</v>
      </c>
      <c r="I82" s="178">
        <v>706.23</v>
      </c>
      <c r="J82" s="178">
        <v>388.58</v>
      </c>
    </row>
    <row r="83" spans="1:10" ht="18.75" customHeight="1">
      <c r="A83" s="162"/>
      <c r="B83" s="181">
        <v>9</v>
      </c>
      <c r="C83" s="169">
        <v>87.644</v>
      </c>
      <c r="D83" s="169">
        <v>87.6516</v>
      </c>
      <c r="E83" s="152">
        <f t="shared" si="24"/>
        <v>0.0075999999999964984</v>
      </c>
      <c r="F83" s="256">
        <f t="shared" si="25"/>
        <v>23.868597091788885</v>
      </c>
      <c r="G83" s="153">
        <f t="shared" si="26"/>
        <v>318.40999999999997</v>
      </c>
      <c r="H83" s="151">
        <v>78</v>
      </c>
      <c r="I83" s="178">
        <v>691.52</v>
      </c>
      <c r="J83" s="178">
        <v>373.11</v>
      </c>
    </row>
    <row r="84" spans="1:10" ht="18.75" customHeight="1">
      <c r="A84" s="162">
        <v>21192</v>
      </c>
      <c r="B84" s="181">
        <v>1</v>
      </c>
      <c r="C84" s="169">
        <v>85.3796</v>
      </c>
      <c r="D84" s="169">
        <v>85.3886</v>
      </c>
      <c r="E84" s="203">
        <f t="shared" si="24"/>
        <v>0.009000000000000341</v>
      </c>
      <c r="F84" s="257">
        <f t="shared" si="25"/>
        <v>27.95551966204989</v>
      </c>
      <c r="G84" s="204">
        <f t="shared" si="26"/>
        <v>321.94</v>
      </c>
      <c r="H84" s="205">
        <v>79</v>
      </c>
      <c r="I84" s="178">
        <v>698.14</v>
      </c>
      <c r="J84" s="178">
        <v>376.2</v>
      </c>
    </row>
    <row r="85" spans="1:10" ht="18.75" customHeight="1">
      <c r="A85" s="162"/>
      <c r="B85" s="181">
        <v>2</v>
      </c>
      <c r="C85" s="169">
        <v>87.4472</v>
      </c>
      <c r="D85" s="169">
        <v>87.4572</v>
      </c>
      <c r="E85" s="203">
        <f t="shared" si="24"/>
        <v>0.010000000000005116</v>
      </c>
      <c r="F85" s="257">
        <f t="shared" si="25"/>
        <v>33.532291596824884</v>
      </c>
      <c r="G85" s="204">
        <f t="shared" si="26"/>
        <v>298.21999999999997</v>
      </c>
      <c r="H85" s="205">
        <v>80</v>
      </c>
      <c r="I85" s="178">
        <v>807.93</v>
      </c>
      <c r="J85" s="178">
        <v>509.71</v>
      </c>
    </row>
    <row r="86" spans="1:10" ht="18.75" customHeight="1">
      <c r="A86" s="162"/>
      <c r="B86" s="181">
        <v>3</v>
      </c>
      <c r="C86" s="169">
        <v>85.8372</v>
      </c>
      <c r="D86" s="169">
        <v>85.8506</v>
      </c>
      <c r="E86" s="203">
        <f t="shared" si="24"/>
        <v>0.013400000000004297</v>
      </c>
      <c r="F86" s="257">
        <f t="shared" si="25"/>
        <v>39.616840113541556</v>
      </c>
      <c r="G86" s="204">
        <f t="shared" si="26"/>
        <v>338.24</v>
      </c>
      <c r="H86" s="205">
        <v>81</v>
      </c>
      <c r="I86" s="178">
        <v>637.72</v>
      </c>
      <c r="J86" s="178">
        <v>299.48</v>
      </c>
    </row>
    <row r="87" spans="1:10" ht="18.75" customHeight="1">
      <c r="A87" s="162">
        <v>21204</v>
      </c>
      <c r="B87" s="181">
        <v>4</v>
      </c>
      <c r="C87" s="169">
        <v>84.9996</v>
      </c>
      <c r="D87" s="169">
        <v>85.0074</v>
      </c>
      <c r="E87" s="203">
        <f t="shared" si="24"/>
        <v>0.007800000000003138</v>
      </c>
      <c r="F87" s="257">
        <f t="shared" si="25"/>
        <v>28.177154829864666</v>
      </c>
      <c r="G87" s="204">
        <f t="shared" si="26"/>
        <v>276.82000000000005</v>
      </c>
      <c r="H87" s="205">
        <v>82</v>
      </c>
      <c r="I87" s="178">
        <v>848.48</v>
      </c>
      <c r="J87" s="178">
        <v>571.66</v>
      </c>
    </row>
    <row r="88" spans="1:10" ht="18.75" customHeight="1">
      <c r="A88" s="162"/>
      <c r="B88" s="181">
        <v>5</v>
      </c>
      <c r="C88" s="169">
        <v>85.0243</v>
      </c>
      <c r="D88" s="169">
        <v>85.0276</v>
      </c>
      <c r="E88" s="203">
        <f t="shared" si="24"/>
        <v>0.0033000000000100727</v>
      </c>
      <c r="F88" s="257">
        <f t="shared" si="25"/>
        <v>10.968192242530238</v>
      </c>
      <c r="G88" s="204">
        <f t="shared" si="26"/>
        <v>300.87</v>
      </c>
      <c r="H88" s="205">
        <v>83</v>
      </c>
      <c r="I88" s="178">
        <v>838.46</v>
      </c>
      <c r="J88" s="178">
        <v>537.59</v>
      </c>
    </row>
    <row r="89" spans="1:10" ht="18.75" customHeight="1">
      <c r="A89" s="162"/>
      <c r="B89" s="181">
        <v>6</v>
      </c>
      <c r="C89" s="169">
        <v>87.3783</v>
      </c>
      <c r="D89" s="169">
        <v>87.3871</v>
      </c>
      <c r="E89" s="203">
        <f t="shared" si="24"/>
        <v>0.008800000000007913</v>
      </c>
      <c r="F89" s="257">
        <f t="shared" si="25"/>
        <v>26.660203587033184</v>
      </c>
      <c r="G89" s="204">
        <f t="shared" si="26"/>
        <v>330.08</v>
      </c>
      <c r="H89" s="205">
        <v>84</v>
      </c>
      <c r="I89" s="178">
        <v>730.76</v>
      </c>
      <c r="J89" s="178">
        <v>400.68</v>
      </c>
    </row>
    <row r="90" spans="1:10" ht="18.75" customHeight="1">
      <c r="A90" s="162">
        <v>21211</v>
      </c>
      <c r="B90" s="181">
        <v>7</v>
      </c>
      <c r="C90" s="169">
        <v>86.4356</v>
      </c>
      <c r="D90" s="169">
        <v>86.446</v>
      </c>
      <c r="E90" s="203">
        <f t="shared" si="24"/>
        <v>0.010400000000004184</v>
      </c>
      <c r="F90" s="257">
        <f t="shared" si="25"/>
        <v>37.019898195294864</v>
      </c>
      <c r="G90" s="204">
        <f t="shared" si="26"/>
        <v>280.92999999999995</v>
      </c>
      <c r="H90" s="205">
        <v>85</v>
      </c>
      <c r="I90" s="178">
        <v>896.26</v>
      </c>
      <c r="J90" s="178">
        <v>615.33</v>
      </c>
    </row>
    <row r="91" spans="1:10" ht="18.75" customHeight="1">
      <c r="A91" s="162"/>
      <c r="B91" s="181">
        <v>8</v>
      </c>
      <c r="C91" s="169">
        <v>84.7947</v>
      </c>
      <c r="D91" s="169">
        <v>84.8043</v>
      </c>
      <c r="E91" s="203">
        <f t="shared" si="24"/>
        <v>0.009599999999991837</v>
      </c>
      <c r="F91" s="257">
        <f t="shared" si="25"/>
        <v>33.31135709077983</v>
      </c>
      <c r="G91" s="204">
        <f t="shared" si="26"/>
        <v>288.18999999999994</v>
      </c>
      <c r="H91" s="205">
        <v>86</v>
      </c>
      <c r="I91" s="178">
        <v>650.43</v>
      </c>
      <c r="J91" s="178">
        <v>362.24</v>
      </c>
    </row>
    <row r="92" spans="1:10" ht="18.75" customHeight="1">
      <c r="A92" s="162"/>
      <c r="B92" s="181">
        <v>9</v>
      </c>
      <c r="C92" s="169">
        <v>87.6318</v>
      </c>
      <c r="D92" s="169">
        <v>87.649</v>
      </c>
      <c r="E92" s="203">
        <f t="shared" si="24"/>
        <v>0.017200000000002547</v>
      </c>
      <c r="F92" s="257">
        <f t="shared" si="25"/>
        <v>58.31496863876096</v>
      </c>
      <c r="G92" s="204">
        <f t="shared" si="26"/>
        <v>294.95000000000005</v>
      </c>
      <c r="H92" s="205">
        <v>87</v>
      </c>
      <c r="I92" s="178">
        <v>807.33</v>
      </c>
      <c r="J92" s="178">
        <v>512.38</v>
      </c>
    </row>
    <row r="93" spans="1:10" ht="18.75" customHeight="1">
      <c r="A93" s="162">
        <v>21221</v>
      </c>
      <c r="B93" s="181">
        <v>1</v>
      </c>
      <c r="C93" s="169">
        <v>85.3889</v>
      </c>
      <c r="D93" s="169">
        <v>85.4234</v>
      </c>
      <c r="E93" s="203">
        <f t="shared" si="24"/>
        <v>0.0344999999999942</v>
      </c>
      <c r="F93" s="257">
        <f t="shared" si="25"/>
        <v>137.89519964824416</v>
      </c>
      <c r="G93" s="204">
        <f t="shared" si="26"/>
        <v>250.18999999999994</v>
      </c>
      <c r="H93" s="205">
        <v>88</v>
      </c>
      <c r="I93" s="178">
        <v>776.26</v>
      </c>
      <c r="J93" s="178">
        <v>526.07</v>
      </c>
    </row>
    <row r="94" spans="1:10" ht="18.75" customHeight="1">
      <c r="A94" s="162"/>
      <c r="B94" s="181">
        <v>2</v>
      </c>
      <c r="C94" s="169">
        <v>87.4674</v>
      </c>
      <c r="D94" s="169">
        <v>87.497</v>
      </c>
      <c r="E94" s="203">
        <f t="shared" si="24"/>
        <v>0.02960000000000207</v>
      </c>
      <c r="F94" s="257">
        <f t="shared" si="25"/>
        <v>99.3321923554551</v>
      </c>
      <c r="G94" s="204">
        <f t="shared" si="26"/>
        <v>297.99</v>
      </c>
      <c r="H94" s="205">
        <v>89</v>
      </c>
      <c r="I94" s="178">
        <v>775</v>
      </c>
      <c r="J94" s="178">
        <v>477.01</v>
      </c>
    </row>
    <row r="95" spans="1:10" ht="18.75" customHeight="1">
      <c r="A95" s="162"/>
      <c r="B95" s="181">
        <v>3</v>
      </c>
      <c r="C95" s="169">
        <v>85.8467</v>
      </c>
      <c r="D95" s="169">
        <v>85.8878</v>
      </c>
      <c r="E95" s="203">
        <f t="shared" si="24"/>
        <v>0.041100000000000136</v>
      </c>
      <c r="F95" s="257">
        <f t="shared" si="25"/>
        <v>148.55242707919228</v>
      </c>
      <c r="G95" s="204">
        <f t="shared" si="26"/>
        <v>276.6700000000001</v>
      </c>
      <c r="H95" s="205">
        <v>90</v>
      </c>
      <c r="I95" s="178">
        <v>851.85</v>
      </c>
      <c r="J95" s="178">
        <v>575.18</v>
      </c>
    </row>
    <row r="96" spans="1:10" ht="18.75" customHeight="1">
      <c r="A96" s="162">
        <v>21234</v>
      </c>
      <c r="B96" s="181">
        <v>4</v>
      </c>
      <c r="C96" s="169">
        <v>85.0074</v>
      </c>
      <c r="D96" s="169">
        <v>85.033</v>
      </c>
      <c r="E96" s="203">
        <f t="shared" si="24"/>
        <v>0.02559999999999718</v>
      </c>
      <c r="F96" s="257">
        <f t="shared" si="25"/>
        <v>77.21541895396388</v>
      </c>
      <c r="G96" s="204">
        <f t="shared" si="26"/>
        <v>331.53999999999996</v>
      </c>
      <c r="H96" s="205">
        <v>91</v>
      </c>
      <c r="I96" s="178">
        <v>671.42</v>
      </c>
      <c r="J96" s="178">
        <v>339.88</v>
      </c>
    </row>
    <row r="97" spans="1:10" ht="18.75" customHeight="1">
      <c r="A97" s="162"/>
      <c r="B97" s="181">
        <v>5</v>
      </c>
      <c r="C97" s="169">
        <v>85.0068</v>
      </c>
      <c r="D97" s="169">
        <v>85.0386</v>
      </c>
      <c r="E97" s="203">
        <f t="shared" si="24"/>
        <v>0.03180000000000405</v>
      </c>
      <c r="F97" s="257">
        <f t="shared" si="25"/>
        <v>104.77759472818464</v>
      </c>
      <c r="G97" s="204">
        <f t="shared" si="26"/>
        <v>303.50000000000006</v>
      </c>
      <c r="H97" s="205">
        <v>92</v>
      </c>
      <c r="I97" s="178">
        <v>680.94</v>
      </c>
      <c r="J97" s="178">
        <v>377.44</v>
      </c>
    </row>
    <row r="98" spans="1:10" ht="18.75" customHeight="1">
      <c r="A98" s="162"/>
      <c r="B98" s="181">
        <v>6</v>
      </c>
      <c r="C98" s="169">
        <v>87.3736</v>
      </c>
      <c r="D98" s="169">
        <v>87.4027</v>
      </c>
      <c r="E98" s="203">
        <f t="shared" si="24"/>
        <v>0.02909999999999968</v>
      </c>
      <c r="F98" s="257">
        <f t="shared" si="25"/>
        <v>94.17475728155236</v>
      </c>
      <c r="G98" s="204">
        <f t="shared" si="26"/>
        <v>309</v>
      </c>
      <c r="H98" s="205">
        <v>93</v>
      </c>
      <c r="I98" s="178">
        <v>827.37</v>
      </c>
      <c r="J98" s="178">
        <v>518.37</v>
      </c>
    </row>
    <row r="99" spans="1:10" ht="18.75" customHeight="1">
      <c r="A99" s="162">
        <v>21261</v>
      </c>
      <c r="B99" s="181">
        <v>1</v>
      </c>
      <c r="C99" s="169">
        <v>85.4269</v>
      </c>
      <c r="D99" s="169">
        <v>85.4367</v>
      </c>
      <c r="E99" s="203">
        <f t="shared" si="24"/>
        <v>0.009799999999998477</v>
      </c>
      <c r="F99" s="257">
        <f t="shared" si="25"/>
        <v>31.434436746210142</v>
      </c>
      <c r="G99" s="204">
        <f t="shared" si="26"/>
        <v>311.76000000000005</v>
      </c>
      <c r="H99" s="205">
        <v>94</v>
      </c>
      <c r="I99" s="178">
        <v>802.46</v>
      </c>
      <c r="J99" s="178">
        <v>490.7</v>
      </c>
    </row>
    <row r="100" spans="1:10" ht="18.75" customHeight="1">
      <c r="A100" s="162"/>
      <c r="B100" s="181">
        <v>2</v>
      </c>
      <c r="C100" s="169">
        <v>87.4918</v>
      </c>
      <c r="D100" s="169">
        <v>87.4993</v>
      </c>
      <c r="E100" s="203">
        <f t="shared" si="24"/>
        <v>0.00750000000000739</v>
      </c>
      <c r="F100" s="257">
        <f t="shared" si="25"/>
        <v>24.598228927541456</v>
      </c>
      <c r="G100" s="204">
        <f t="shared" si="26"/>
        <v>304.9</v>
      </c>
      <c r="H100" s="205">
        <v>95</v>
      </c>
      <c r="I100" s="178">
        <v>809</v>
      </c>
      <c r="J100" s="178">
        <v>504.1</v>
      </c>
    </row>
    <row r="101" spans="1:10" ht="18.75" customHeight="1">
      <c r="A101" s="162"/>
      <c r="B101" s="181">
        <v>3</v>
      </c>
      <c r="C101" s="169">
        <v>85.8599</v>
      </c>
      <c r="D101" s="169">
        <v>85.8685</v>
      </c>
      <c r="E101" s="203">
        <f t="shared" si="24"/>
        <v>0.008600000000001273</v>
      </c>
      <c r="F101" s="257">
        <f t="shared" si="25"/>
        <v>28.25601261664238</v>
      </c>
      <c r="G101" s="204">
        <f t="shared" si="26"/>
        <v>304.35999999999996</v>
      </c>
      <c r="H101" s="205">
        <v>96</v>
      </c>
      <c r="I101" s="178">
        <v>768.81</v>
      </c>
      <c r="J101" s="178">
        <v>464.45</v>
      </c>
    </row>
    <row r="102" spans="1:10" ht="18.75" customHeight="1">
      <c r="A102" s="162">
        <v>21274</v>
      </c>
      <c r="B102" s="181">
        <v>4</v>
      </c>
      <c r="C102" s="169">
        <v>85.0319</v>
      </c>
      <c r="D102" s="169">
        <v>85.0488</v>
      </c>
      <c r="E102" s="203">
        <f t="shared" si="24"/>
        <v>0.0169000000000068</v>
      </c>
      <c r="F102" s="257">
        <f t="shared" si="25"/>
        <v>53.95913154536015</v>
      </c>
      <c r="G102" s="204">
        <f t="shared" si="26"/>
        <v>313.2</v>
      </c>
      <c r="H102" s="205">
        <v>97</v>
      </c>
      <c r="I102" s="178">
        <v>680.11</v>
      </c>
      <c r="J102" s="178">
        <v>366.91</v>
      </c>
    </row>
    <row r="103" spans="1:10" ht="18.75" customHeight="1">
      <c r="A103" s="162"/>
      <c r="B103" s="181">
        <v>5</v>
      </c>
      <c r="C103" s="169">
        <v>85.0321</v>
      </c>
      <c r="D103" s="169">
        <v>85.0458</v>
      </c>
      <c r="E103" s="203">
        <f t="shared" si="24"/>
        <v>0.013700000000000045</v>
      </c>
      <c r="F103" s="257">
        <f t="shared" si="25"/>
        <v>43.40800354868365</v>
      </c>
      <c r="G103" s="204">
        <f t="shared" si="26"/>
        <v>315.60999999999996</v>
      </c>
      <c r="H103" s="205">
        <v>98</v>
      </c>
      <c r="I103" s="178">
        <v>738.03</v>
      </c>
      <c r="J103" s="178">
        <v>422.42</v>
      </c>
    </row>
    <row r="104" spans="1:10" ht="18.75" customHeight="1">
      <c r="A104" s="206"/>
      <c r="B104" s="207">
        <v>6</v>
      </c>
      <c r="C104" s="208">
        <v>87.3884</v>
      </c>
      <c r="D104" s="208">
        <v>87.3993</v>
      </c>
      <c r="E104" s="209">
        <f t="shared" si="24"/>
        <v>0.01089999999999236</v>
      </c>
      <c r="F104" s="258">
        <f t="shared" si="25"/>
        <v>37.140520648740505</v>
      </c>
      <c r="G104" s="210">
        <f t="shared" si="26"/>
        <v>293.4799999999999</v>
      </c>
      <c r="H104" s="211">
        <v>99</v>
      </c>
      <c r="I104" s="212">
        <v>845.17</v>
      </c>
      <c r="J104" s="212">
        <v>551.69</v>
      </c>
    </row>
    <row r="105" spans="1:10" ht="18.75" customHeight="1">
      <c r="A105" s="213">
        <v>21283</v>
      </c>
      <c r="B105" s="214">
        <v>25</v>
      </c>
      <c r="C105" s="215">
        <v>87.0953</v>
      </c>
      <c r="D105" s="215">
        <v>87.1059</v>
      </c>
      <c r="E105" s="216">
        <f t="shared" si="24"/>
        <v>0.010600000000010823</v>
      </c>
      <c r="F105" s="259">
        <f t="shared" si="25"/>
        <v>33.327045211629326</v>
      </c>
      <c r="G105" s="217">
        <f t="shared" si="26"/>
        <v>318.06</v>
      </c>
      <c r="H105" s="214">
        <v>1</v>
      </c>
      <c r="I105" s="218">
        <v>795.02</v>
      </c>
      <c r="J105" s="218">
        <v>476.96</v>
      </c>
    </row>
    <row r="106" spans="1:10" ht="18.75" customHeight="1">
      <c r="A106" s="162"/>
      <c r="B106" s="181">
        <v>26</v>
      </c>
      <c r="C106" s="169">
        <v>85.8351</v>
      </c>
      <c r="D106" s="169">
        <v>85.8421</v>
      </c>
      <c r="E106" s="203">
        <f t="shared" si="24"/>
        <v>0.007000000000005002</v>
      </c>
      <c r="F106" s="257">
        <f t="shared" si="25"/>
        <v>21.656405655431122</v>
      </c>
      <c r="G106" s="204">
        <f t="shared" si="26"/>
        <v>323.23</v>
      </c>
      <c r="H106" s="181">
        <v>2</v>
      </c>
      <c r="I106" s="178">
        <v>663.11</v>
      </c>
      <c r="J106" s="178">
        <v>339.88</v>
      </c>
    </row>
    <row r="107" spans="1:10" ht="18.75" customHeight="1">
      <c r="A107" s="162"/>
      <c r="B107" s="214">
        <v>27</v>
      </c>
      <c r="C107" s="169">
        <v>86.3443</v>
      </c>
      <c r="D107" s="169">
        <v>86.3526</v>
      </c>
      <c r="E107" s="203">
        <f t="shared" si="24"/>
        <v>0.008299999999991314</v>
      </c>
      <c r="F107" s="257">
        <f t="shared" si="25"/>
        <v>36.488328131143966</v>
      </c>
      <c r="G107" s="204">
        <f t="shared" si="26"/>
        <v>227.4699999999999</v>
      </c>
      <c r="H107" s="214">
        <v>3</v>
      </c>
      <c r="I107" s="178">
        <v>872.05</v>
      </c>
      <c r="J107" s="178">
        <v>644.58</v>
      </c>
    </row>
    <row r="108" spans="1:10" ht="18.75" customHeight="1">
      <c r="A108" s="213">
        <v>21304</v>
      </c>
      <c r="B108" s="181">
        <v>28</v>
      </c>
      <c r="C108" s="169">
        <v>87.2381</v>
      </c>
      <c r="D108" s="169">
        <v>87.251</v>
      </c>
      <c r="E108" s="203">
        <f t="shared" si="24"/>
        <v>0.01290000000000191</v>
      </c>
      <c r="F108" s="257">
        <f t="shared" si="25"/>
        <v>44.714038128256185</v>
      </c>
      <c r="G108" s="204">
        <f t="shared" si="26"/>
        <v>288.5</v>
      </c>
      <c r="H108" s="181">
        <v>4</v>
      </c>
      <c r="I108" s="178">
        <v>823.12</v>
      </c>
      <c r="J108" s="178">
        <v>534.62</v>
      </c>
    </row>
    <row r="109" spans="1:10" ht="18.75" customHeight="1">
      <c r="A109" s="162"/>
      <c r="B109" s="214">
        <v>29</v>
      </c>
      <c r="C109" s="169">
        <v>85.2693</v>
      </c>
      <c r="D109" s="169">
        <v>85.2761</v>
      </c>
      <c r="E109" s="203">
        <f t="shared" si="24"/>
        <v>0.006799999999998363</v>
      </c>
      <c r="F109" s="257">
        <f t="shared" si="25"/>
        <v>26.532443716096456</v>
      </c>
      <c r="G109" s="204">
        <f t="shared" si="26"/>
        <v>256.2900000000001</v>
      </c>
      <c r="H109" s="214">
        <v>5</v>
      </c>
      <c r="I109" s="178">
        <v>831.46</v>
      </c>
      <c r="J109" s="178">
        <v>575.17</v>
      </c>
    </row>
    <row r="110" spans="1:10" ht="18.75" customHeight="1">
      <c r="A110" s="162"/>
      <c r="B110" s="181">
        <v>30</v>
      </c>
      <c r="C110" s="169">
        <v>84.996</v>
      </c>
      <c r="D110" s="169">
        <v>85.0104</v>
      </c>
      <c r="E110" s="203">
        <f t="shared" si="24"/>
        <v>0.014400000000009072</v>
      </c>
      <c r="F110" s="257">
        <f t="shared" si="25"/>
        <v>44.85562097003106</v>
      </c>
      <c r="G110" s="204">
        <f t="shared" si="26"/>
        <v>321.03000000000003</v>
      </c>
      <c r="H110" s="181">
        <v>6</v>
      </c>
      <c r="I110" s="178">
        <v>800.34</v>
      </c>
      <c r="J110" s="178">
        <v>479.31</v>
      </c>
    </row>
    <row r="111" spans="1:10" ht="18.75" customHeight="1">
      <c r="A111" s="162">
        <v>21316</v>
      </c>
      <c r="B111" s="181">
        <v>1</v>
      </c>
      <c r="C111" s="169">
        <v>85.3932</v>
      </c>
      <c r="D111" s="169">
        <v>85.3982</v>
      </c>
      <c r="E111" s="203">
        <f t="shared" si="24"/>
        <v>0.005000000000009663</v>
      </c>
      <c r="F111" s="257">
        <f t="shared" si="25"/>
        <v>20.141798259787556</v>
      </c>
      <c r="G111" s="204">
        <f t="shared" si="26"/>
        <v>248.24</v>
      </c>
      <c r="H111" s="214">
        <v>7</v>
      </c>
      <c r="I111" s="178">
        <v>789.45</v>
      </c>
      <c r="J111" s="178">
        <v>541.21</v>
      </c>
    </row>
    <row r="112" spans="1:10" ht="18.75" customHeight="1">
      <c r="A112" s="162"/>
      <c r="B112" s="181">
        <v>2</v>
      </c>
      <c r="C112" s="169">
        <v>87.4553</v>
      </c>
      <c r="D112" s="169">
        <v>87.4583</v>
      </c>
      <c r="E112" s="203">
        <f t="shared" si="24"/>
        <v>0.0030000000000001137</v>
      </c>
      <c r="F112" s="257">
        <f t="shared" si="25"/>
        <v>11.939823290615752</v>
      </c>
      <c r="G112" s="204">
        <f t="shared" si="26"/>
        <v>251.26</v>
      </c>
      <c r="H112" s="181">
        <v>8</v>
      </c>
      <c r="I112" s="178">
        <v>815.58</v>
      </c>
      <c r="J112" s="178">
        <v>564.32</v>
      </c>
    </row>
    <row r="113" spans="1:10" ht="23.25">
      <c r="A113" s="162"/>
      <c r="B113" s="181">
        <v>3</v>
      </c>
      <c r="C113" s="169">
        <v>85.8641</v>
      </c>
      <c r="D113" s="169">
        <v>85.8708</v>
      </c>
      <c r="E113" s="203">
        <f t="shared" si="24"/>
        <v>0.006700000000009254</v>
      </c>
      <c r="F113" s="257">
        <f t="shared" si="25"/>
        <v>22.408026755883792</v>
      </c>
      <c r="G113" s="204">
        <f t="shared" si="26"/>
        <v>299</v>
      </c>
      <c r="H113" s="214">
        <v>9</v>
      </c>
      <c r="I113" s="178">
        <v>721.38</v>
      </c>
      <c r="J113" s="178">
        <v>422.38</v>
      </c>
    </row>
    <row r="114" spans="1:10" ht="23.25">
      <c r="A114" s="162">
        <v>21325</v>
      </c>
      <c r="B114" s="181">
        <v>4</v>
      </c>
      <c r="C114" s="169">
        <v>85.023</v>
      </c>
      <c r="D114" s="169">
        <v>85.033</v>
      </c>
      <c r="E114" s="203">
        <f t="shared" si="24"/>
        <v>0.010000000000005116</v>
      </c>
      <c r="F114" s="257">
        <f t="shared" si="25"/>
        <v>33.05894409734245</v>
      </c>
      <c r="G114" s="204">
        <f t="shared" si="26"/>
        <v>302.48999999999995</v>
      </c>
      <c r="H114" s="181">
        <v>10</v>
      </c>
      <c r="I114" s="178">
        <v>738.67</v>
      </c>
      <c r="J114" s="178">
        <v>436.18</v>
      </c>
    </row>
    <row r="115" spans="1:10" ht="23.25">
      <c r="A115" s="162"/>
      <c r="B115" s="181">
        <v>5</v>
      </c>
      <c r="C115" s="169">
        <v>85.0295</v>
      </c>
      <c r="D115" s="169">
        <v>85.0349</v>
      </c>
      <c r="E115" s="203">
        <f t="shared" si="24"/>
        <v>0.00539999999999452</v>
      </c>
      <c r="F115" s="257">
        <f t="shared" si="25"/>
        <v>17.2700524497714</v>
      </c>
      <c r="G115" s="204">
        <f t="shared" si="26"/>
        <v>312.67999999999995</v>
      </c>
      <c r="H115" s="214">
        <v>11</v>
      </c>
      <c r="I115" s="178">
        <v>698.65</v>
      </c>
      <c r="J115" s="178">
        <v>385.97</v>
      </c>
    </row>
    <row r="116" spans="1:10" ht="23.25">
      <c r="A116" s="162"/>
      <c r="B116" s="181">
        <v>6</v>
      </c>
      <c r="C116" s="169">
        <v>87.3946</v>
      </c>
      <c r="D116" s="169">
        <v>87.4038</v>
      </c>
      <c r="E116" s="203">
        <f t="shared" si="24"/>
        <v>0.00920000000000698</v>
      </c>
      <c r="F116" s="257">
        <f t="shared" si="25"/>
        <v>30.69736403072066</v>
      </c>
      <c r="G116" s="204">
        <f t="shared" si="26"/>
        <v>299.7</v>
      </c>
      <c r="H116" s="181">
        <v>12</v>
      </c>
      <c r="I116" s="178">
        <v>738.65</v>
      </c>
      <c r="J116" s="178">
        <v>438.95</v>
      </c>
    </row>
    <row r="117" spans="1:10" ht="23.25">
      <c r="A117" s="162">
        <v>21333</v>
      </c>
      <c r="B117" s="181">
        <v>7</v>
      </c>
      <c r="C117" s="169">
        <v>86.4484</v>
      </c>
      <c r="D117" s="169">
        <v>86.4586</v>
      </c>
      <c r="E117" s="203">
        <f t="shared" si="24"/>
        <v>0.010199999999997544</v>
      </c>
      <c r="F117" s="257">
        <f t="shared" si="25"/>
        <v>34.86941063858042</v>
      </c>
      <c r="G117" s="204">
        <f t="shared" si="26"/>
        <v>292.52</v>
      </c>
      <c r="H117" s="214">
        <v>13</v>
      </c>
      <c r="I117" s="178">
        <v>678.78</v>
      </c>
      <c r="J117" s="178">
        <v>386.26</v>
      </c>
    </row>
    <row r="118" spans="1:10" ht="23.25">
      <c r="A118" s="162"/>
      <c r="B118" s="181">
        <v>8</v>
      </c>
      <c r="C118" s="169">
        <v>84.8021</v>
      </c>
      <c r="D118" s="169">
        <v>84.8071</v>
      </c>
      <c r="E118" s="203">
        <f t="shared" si="24"/>
        <v>0.005000000000009663</v>
      </c>
      <c r="F118" s="257">
        <f t="shared" si="25"/>
        <v>16.441419223339132</v>
      </c>
      <c r="G118" s="204">
        <f t="shared" si="26"/>
        <v>304.11</v>
      </c>
      <c r="H118" s="181">
        <v>14</v>
      </c>
      <c r="I118" s="178">
        <v>673.37</v>
      </c>
      <c r="J118" s="178">
        <v>369.26</v>
      </c>
    </row>
    <row r="119" spans="1:10" ht="23.25">
      <c r="A119" s="162"/>
      <c r="B119" s="181">
        <v>9</v>
      </c>
      <c r="C119" s="169">
        <v>87.6407</v>
      </c>
      <c r="D119" s="169">
        <v>87.6446</v>
      </c>
      <c r="E119" s="203">
        <f t="shared" si="24"/>
        <v>0.003900000000001569</v>
      </c>
      <c r="F119" s="257">
        <f t="shared" si="25"/>
        <v>13.280212483405077</v>
      </c>
      <c r="G119" s="204">
        <f t="shared" si="26"/>
        <v>293.67</v>
      </c>
      <c r="H119" s="214">
        <v>15</v>
      </c>
      <c r="I119" s="178">
        <v>771.51</v>
      </c>
      <c r="J119" s="178">
        <v>477.84</v>
      </c>
    </row>
    <row r="120" spans="1:10" ht="23.25">
      <c r="A120" s="162">
        <v>21345</v>
      </c>
      <c r="B120" s="181">
        <v>1</v>
      </c>
      <c r="C120" s="169">
        <v>85.3899</v>
      </c>
      <c r="D120" s="169">
        <v>85.3958</v>
      </c>
      <c r="E120" s="203">
        <f t="shared" si="24"/>
        <v>0.005899999999996908</v>
      </c>
      <c r="F120" s="257">
        <f t="shared" si="25"/>
        <v>20.562506534684097</v>
      </c>
      <c r="G120" s="204">
        <f t="shared" si="26"/>
        <v>286.93</v>
      </c>
      <c r="H120" s="181">
        <v>16</v>
      </c>
      <c r="I120" s="178">
        <v>651.63</v>
      </c>
      <c r="J120" s="178">
        <v>364.7</v>
      </c>
    </row>
    <row r="121" spans="1:10" ht="23.25">
      <c r="A121" s="162"/>
      <c r="B121" s="181">
        <v>2</v>
      </c>
      <c r="C121" s="169">
        <v>87.4651</v>
      </c>
      <c r="D121" s="169">
        <v>87.4752</v>
      </c>
      <c r="E121" s="203">
        <f t="shared" si="24"/>
        <v>0.010099999999994225</v>
      </c>
      <c r="F121" s="257">
        <f t="shared" si="25"/>
        <v>37.26799749084617</v>
      </c>
      <c r="G121" s="204">
        <f t="shared" si="26"/>
        <v>271.0100000000001</v>
      </c>
      <c r="H121" s="214">
        <v>17</v>
      </c>
      <c r="I121" s="178">
        <v>818.44</v>
      </c>
      <c r="J121" s="178">
        <v>547.43</v>
      </c>
    </row>
    <row r="122" spans="1:10" ht="23.25">
      <c r="A122" s="162"/>
      <c r="B122" s="181">
        <v>3</v>
      </c>
      <c r="C122" s="169">
        <v>85.8492</v>
      </c>
      <c r="D122" s="169">
        <v>85.8562</v>
      </c>
      <c r="E122" s="203">
        <f t="shared" si="24"/>
        <v>0.007000000000005002</v>
      </c>
      <c r="F122" s="257">
        <f t="shared" si="25"/>
        <v>21.557697637907676</v>
      </c>
      <c r="G122" s="204">
        <f t="shared" si="26"/>
        <v>324.71000000000004</v>
      </c>
      <c r="H122" s="181">
        <v>18</v>
      </c>
      <c r="I122" s="178">
        <v>658.86</v>
      </c>
      <c r="J122" s="178">
        <v>334.15</v>
      </c>
    </row>
    <row r="123" spans="1:10" ht="23.25">
      <c r="A123" s="162">
        <v>21352</v>
      </c>
      <c r="B123" s="181">
        <v>4</v>
      </c>
      <c r="C123" s="169">
        <v>85.0206</v>
      </c>
      <c r="D123" s="169">
        <v>85.0284</v>
      </c>
      <c r="E123" s="203">
        <f t="shared" si="24"/>
        <v>0.007800000000003138</v>
      </c>
      <c r="F123" s="257">
        <f t="shared" si="25"/>
        <v>24.911372999914203</v>
      </c>
      <c r="G123" s="204">
        <f t="shared" si="26"/>
        <v>313.11000000000007</v>
      </c>
      <c r="H123" s="214">
        <v>19</v>
      </c>
      <c r="I123" s="178">
        <v>805.95</v>
      </c>
      <c r="J123" s="178">
        <v>492.84</v>
      </c>
    </row>
    <row r="124" spans="1:10" ht="23.25">
      <c r="A124" s="162"/>
      <c r="B124" s="181">
        <v>5</v>
      </c>
      <c r="C124" s="169">
        <v>85.0321</v>
      </c>
      <c r="D124" s="169">
        <v>85.0392</v>
      </c>
      <c r="E124" s="203">
        <f t="shared" si="24"/>
        <v>0.007099999999994111</v>
      </c>
      <c r="F124" s="257">
        <f t="shared" si="25"/>
        <v>21.95084247949949</v>
      </c>
      <c r="G124" s="204">
        <f t="shared" si="26"/>
        <v>323.45000000000005</v>
      </c>
      <c r="H124" s="181">
        <v>20</v>
      </c>
      <c r="I124" s="178">
        <v>644.46</v>
      </c>
      <c r="J124" s="178">
        <v>321.01</v>
      </c>
    </row>
    <row r="125" spans="1:10" ht="23.25">
      <c r="A125" s="162"/>
      <c r="B125" s="181">
        <v>6</v>
      </c>
      <c r="C125" s="169">
        <v>87.3913</v>
      </c>
      <c r="D125" s="169">
        <v>87.4012</v>
      </c>
      <c r="E125" s="203">
        <f t="shared" si="24"/>
        <v>0.009900000000001796</v>
      </c>
      <c r="F125" s="257">
        <f t="shared" si="25"/>
        <v>34.087387666569555</v>
      </c>
      <c r="G125" s="204">
        <f t="shared" si="26"/>
        <v>290.43000000000006</v>
      </c>
      <c r="H125" s="214">
        <v>21</v>
      </c>
      <c r="I125" s="178">
        <v>827.99</v>
      </c>
      <c r="J125" s="178">
        <v>537.56</v>
      </c>
    </row>
    <row r="126" spans="1:10" ht="23.25">
      <c r="A126" s="162">
        <v>21365</v>
      </c>
      <c r="B126" s="181">
        <v>7</v>
      </c>
      <c r="C126" s="169">
        <v>86.443</v>
      </c>
      <c r="D126" s="169">
        <v>86.4478</v>
      </c>
      <c r="E126" s="203">
        <f t="shared" si="24"/>
        <v>0.004800000000003024</v>
      </c>
      <c r="F126" s="257">
        <f t="shared" si="25"/>
        <v>16.5368979535693</v>
      </c>
      <c r="G126" s="204">
        <f t="shared" si="26"/>
        <v>290.25999999999993</v>
      </c>
      <c r="H126" s="181">
        <v>22</v>
      </c>
      <c r="I126" s="178">
        <v>745.42</v>
      </c>
      <c r="J126" s="178">
        <v>455.16</v>
      </c>
    </row>
    <row r="127" spans="1:10" ht="23.25">
      <c r="A127" s="162"/>
      <c r="B127" s="181">
        <v>8</v>
      </c>
      <c r="C127" s="169">
        <v>84.7708</v>
      </c>
      <c r="D127" s="169">
        <v>84.7784</v>
      </c>
      <c r="E127" s="203">
        <f t="shared" si="24"/>
        <v>0.007600000000010709</v>
      </c>
      <c r="F127" s="257">
        <f t="shared" si="25"/>
        <v>26.650769716347128</v>
      </c>
      <c r="G127" s="204">
        <f t="shared" si="26"/>
        <v>285.16999999999996</v>
      </c>
      <c r="H127" s="214">
        <v>23</v>
      </c>
      <c r="I127" s="178">
        <v>815.8</v>
      </c>
      <c r="J127" s="178">
        <v>530.63</v>
      </c>
    </row>
    <row r="128" spans="1:10" ht="23.25">
      <c r="A128" s="162"/>
      <c r="B128" s="181">
        <v>9</v>
      </c>
      <c r="C128" s="169">
        <v>87.6375</v>
      </c>
      <c r="D128" s="169">
        <v>87.6468</v>
      </c>
      <c r="E128" s="203">
        <f t="shared" si="24"/>
        <v>0.00929999999999609</v>
      </c>
      <c r="F128" s="257">
        <f t="shared" si="25"/>
        <v>28.707247808359337</v>
      </c>
      <c r="G128" s="204">
        <f t="shared" si="26"/>
        <v>323.9599999999999</v>
      </c>
      <c r="H128" s="181">
        <v>24</v>
      </c>
      <c r="I128" s="178">
        <v>684.06</v>
      </c>
      <c r="J128" s="178">
        <v>360.1</v>
      </c>
    </row>
    <row r="129" spans="1:10" ht="23.25">
      <c r="A129" s="162">
        <v>21373</v>
      </c>
      <c r="B129" s="181">
        <v>1</v>
      </c>
      <c r="C129" s="169">
        <v>85.3962</v>
      </c>
      <c r="D129" s="169">
        <v>85.415</v>
      </c>
      <c r="E129" s="203">
        <f t="shared" si="24"/>
        <v>0.01880000000001303</v>
      </c>
      <c r="F129" s="257">
        <f t="shared" si="25"/>
        <v>60.37638897813933</v>
      </c>
      <c r="G129" s="204">
        <f t="shared" si="26"/>
        <v>311.38000000000005</v>
      </c>
      <c r="H129" s="214">
        <v>25</v>
      </c>
      <c r="I129" s="178">
        <v>672.84</v>
      </c>
      <c r="J129" s="178">
        <v>361.46</v>
      </c>
    </row>
    <row r="130" spans="1:10" ht="23.25">
      <c r="A130" s="162"/>
      <c r="B130" s="181">
        <v>2</v>
      </c>
      <c r="C130" s="169">
        <v>87.4638</v>
      </c>
      <c r="D130" s="169">
        <v>87.484</v>
      </c>
      <c r="E130" s="203">
        <f t="shared" si="24"/>
        <v>0.02019999999998845</v>
      </c>
      <c r="F130" s="257">
        <f t="shared" si="25"/>
        <v>56.64133695984199</v>
      </c>
      <c r="G130" s="204">
        <f t="shared" si="26"/>
        <v>356.63</v>
      </c>
      <c r="H130" s="181">
        <v>26</v>
      </c>
      <c r="I130" s="178">
        <v>724.48</v>
      </c>
      <c r="J130" s="178">
        <v>367.85</v>
      </c>
    </row>
    <row r="131" spans="1:10" ht="23.25">
      <c r="A131" s="162"/>
      <c r="B131" s="181">
        <v>3</v>
      </c>
      <c r="C131" s="169">
        <v>85.8565</v>
      </c>
      <c r="D131" s="169">
        <v>85.8781</v>
      </c>
      <c r="E131" s="203">
        <f t="shared" si="24"/>
        <v>0.021600000000006503</v>
      </c>
      <c r="F131" s="257">
        <f t="shared" si="25"/>
        <v>75.20629504545977</v>
      </c>
      <c r="G131" s="204">
        <f t="shared" si="26"/>
        <v>287.21000000000004</v>
      </c>
      <c r="H131" s="214">
        <v>27</v>
      </c>
      <c r="I131" s="178">
        <v>851.1</v>
      </c>
      <c r="J131" s="178">
        <v>563.89</v>
      </c>
    </row>
    <row r="132" spans="1:10" ht="23.25">
      <c r="A132" s="162">
        <v>21380</v>
      </c>
      <c r="B132" s="181">
        <v>4</v>
      </c>
      <c r="C132" s="169">
        <v>85.0188</v>
      </c>
      <c r="D132" s="169">
        <v>85.0405</v>
      </c>
      <c r="E132" s="203">
        <f t="shared" si="24"/>
        <v>0.02169999999999561</v>
      </c>
      <c r="F132" s="257">
        <f t="shared" si="25"/>
        <v>61.48702255467419</v>
      </c>
      <c r="G132" s="204">
        <f t="shared" si="26"/>
        <v>352.91999999999996</v>
      </c>
      <c r="H132" s="181">
        <v>28</v>
      </c>
      <c r="I132" s="178">
        <v>721.93</v>
      </c>
      <c r="J132" s="178">
        <v>369.01</v>
      </c>
    </row>
    <row r="133" spans="1:10" ht="23.25">
      <c r="A133" s="162"/>
      <c r="B133" s="181">
        <v>5</v>
      </c>
      <c r="C133" s="169">
        <v>85.0486</v>
      </c>
      <c r="D133" s="169">
        <v>85.0686</v>
      </c>
      <c r="E133" s="203">
        <f t="shared" si="24"/>
        <v>0.020000000000010232</v>
      </c>
      <c r="F133" s="257">
        <f t="shared" si="25"/>
        <v>65.84795706716567</v>
      </c>
      <c r="G133" s="204">
        <f t="shared" si="26"/>
        <v>303.73</v>
      </c>
      <c r="H133" s="214">
        <v>29</v>
      </c>
      <c r="I133" s="178">
        <v>683.38</v>
      </c>
      <c r="J133" s="178">
        <v>379.65</v>
      </c>
    </row>
    <row r="134" spans="1:10" ht="23.25">
      <c r="A134" s="162"/>
      <c r="B134" s="181">
        <v>6</v>
      </c>
      <c r="C134" s="169">
        <v>87.3986</v>
      </c>
      <c r="D134" s="169">
        <v>87.4184</v>
      </c>
      <c r="E134" s="203">
        <f t="shared" si="24"/>
        <v>0.019800000000003593</v>
      </c>
      <c r="F134" s="257">
        <f t="shared" si="25"/>
        <v>57.20724625120221</v>
      </c>
      <c r="G134" s="204">
        <f t="shared" si="26"/>
        <v>346.10999999999996</v>
      </c>
      <c r="H134" s="181">
        <v>30</v>
      </c>
      <c r="I134" s="178">
        <v>761.56</v>
      </c>
      <c r="J134" s="178">
        <v>415.45</v>
      </c>
    </row>
    <row r="135" spans="1:10" ht="23.25">
      <c r="A135" s="162">
        <v>21394</v>
      </c>
      <c r="B135" s="181">
        <v>7</v>
      </c>
      <c r="C135" s="169">
        <v>86.4423</v>
      </c>
      <c r="D135" s="169">
        <v>86.4616</v>
      </c>
      <c r="E135" s="203">
        <f t="shared" si="24"/>
        <v>0.019300000000001205</v>
      </c>
      <c r="F135" s="257">
        <f t="shared" si="25"/>
        <v>58.07655272027324</v>
      </c>
      <c r="G135" s="204">
        <f t="shared" si="26"/>
        <v>332.32</v>
      </c>
      <c r="H135" s="214">
        <v>31</v>
      </c>
      <c r="I135" s="178">
        <v>705.5</v>
      </c>
      <c r="J135" s="178">
        <v>373.18</v>
      </c>
    </row>
    <row r="136" spans="1:10" ht="23.25">
      <c r="A136" s="162"/>
      <c r="B136" s="181">
        <v>8</v>
      </c>
      <c r="C136" s="169">
        <v>84.7861</v>
      </c>
      <c r="D136" s="169">
        <v>84.8104</v>
      </c>
      <c r="E136" s="203">
        <f t="shared" si="24"/>
        <v>0.024299999999996658</v>
      </c>
      <c r="F136" s="257">
        <f t="shared" si="25"/>
        <v>73.87365476985667</v>
      </c>
      <c r="G136" s="204">
        <f t="shared" si="26"/>
        <v>328.94000000000005</v>
      </c>
      <c r="H136" s="181">
        <v>32</v>
      </c>
      <c r="I136" s="178">
        <v>886.75</v>
      </c>
      <c r="J136" s="178">
        <v>557.81</v>
      </c>
    </row>
    <row r="137" spans="1:10" ht="23.25">
      <c r="A137" s="162"/>
      <c r="B137" s="181">
        <v>9</v>
      </c>
      <c r="C137" s="169">
        <v>87.6344</v>
      </c>
      <c r="D137" s="169">
        <v>87.6534</v>
      </c>
      <c r="E137" s="203">
        <f t="shared" si="24"/>
        <v>0.019000000000005457</v>
      </c>
      <c r="F137" s="257">
        <f t="shared" si="25"/>
        <v>60.204695966302666</v>
      </c>
      <c r="G137" s="204">
        <f t="shared" si="26"/>
        <v>315.59</v>
      </c>
      <c r="H137" s="214">
        <v>33</v>
      </c>
      <c r="I137" s="178">
        <v>825.39</v>
      </c>
      <c r="J137" s="178">
        <v>509.8</v>
      </c>
    </row>
    <row r="138" spans="1:10" ht="23.25">
      <c r="A138" s="162">
        <v>21401</v>
      </c>
      <c r="B138" s="181">
        <v>1</v>
      </c>
      <c r="C138" s="169">
        <v>85.4207</v>
      </c>
      <c r="D138" s="169">
        <v>85.4441</v>
      </c>
      <c r="E138" s="203">
        <f t="shared" si="24"/>
        <v>0.023400000000009413</v>
      </c>
      <c r="F138" s="257">
        <f t="shared" si="25"/>
        <v>86.3181969088104</v>
      </c>
      <c r="G138" s="204">
        <f t="shared" si="26"/>
        <v>271.09000000000003</v>
      </c>
      <c r="H138" s="181">
        <v>34</v>
      </c>
      <c r="I138" s="178">
        <v>814.11</v>
      </c>
      <c r="J138" s="178">
        <v>543.02</v>
      </c>
    </row>
    <row r="139" spans="1:10" ht="23.25">
      <c r="A139" s="162"/>
      <c r="B139" s="181">
        <v>2</v>
      </c>
      <c r="C139" s="169">
        <v>87.4956</v>
      </c>
      <c r="D139" s="169">
        <v>87.5191</v>
      </c>
      <c r="E139" s="203">
        <f t="shared" si="24"/>
        <v>0.023499999999998522</v>
      </c>
      <c r="F139" s="257">
        <f t="shared" si="25"/>
        <v>79.08197603983889</v>
      </c>
      <c r="G139" s="204">
        <f t="shared" si="26"/>
        <v>297.15999999999997</v>
      </c>
      <c r="H139" s="214">
        <v>35</v>
      </c>
      <c r="I139" s="178">
        <v>814.9</v>
      </c>
      <c r="J139" s="178">
        <v>517.74</v>
      </c>
    </row>
    <row r="140" spans="1:10" ht="23.25">
      <c r="A140" s="162"/>
      <c r="B140" s="181">
        <v>3</v>
      </c>
      <c r="C140" s="169">
        <v>85.8578</v>
      </c>
      <c r="D140" s="169">
        <v>85.8759</v>
      </c>
      <c r="E140" s="203">
        <f t="shared" si="24"/>
        <v>0.018100000000004002</v>
      </c>
      <c r="F140" s="257">
        <f t="shared" si="25"/>
        <v>75.2067145884572</v>
      </c>
      <c r="G140" s="204">
        <f t="shared" si="26"/>
        <v>240.67000000000007</v>
      </c>
      <c r="H140" s="181">
        <v>36</v>
      </c>
      <c r="I140" s="178">
        <v>783.7</v>
      </c>
      <c r="J140" s="178">
        <v>543.03</v>
      </c>
    </row>
    <row r="141" spans="1:10" ht="23.25">
      <c r="A141" s="162">
        <v>21415</v>
      </c>
      <c r="B141" s="181">
        <v>4</v>
      </c>
      <c r="C141" s="169">
        <v>85.0078</v>
      </c>
      <c r="D141" s="169">
        <v>85.031</v>
      </c>
      <c r="E141" s="203">
        <f t="shared" si="24"/>
        <v>0.023200000000002774</v>
      </c>
      <c r="F141" s="257">
        <f t="shared" si="25"/>
        <v>74.25425681731781</v>
      </c>
      <c r="G141" s="204">
        <f t="shared" si="26"/>
        <v>312.43999999999994</v>
      </c>
      <c r="H141" s="214">
        <v>37</v>
      </c>
      <c r="I141" s="178">
        <v>734.41</v>
      </c>
      <c r="J141" s="178">
        <v>421.97</v>
      </c>
    </row>
    <row r="142" spans="1:10" ht="23.25">
      <c r="A142" s="162"/>
      <c r="B142" s="181">
        <v>5</v>
      </c>
      <c r="C142" s="169">
        <v>85.0378</v>
      </c>
      <c r="D142" s="169">
        <v>85.0588</v>
      </c>
      <c r="E142" s="203">
        <f t="shared" si="24"/>
        <v>0.021000000000000796</v>
      </c>
      <c r="F142" s="257">
        <f t="shared" si="25"/>
        <v>67.23442402510341</v>
      </c>
      <c r="G142" s="204">
        <f t="shared" si="26"/>
        <v>312.34</v>
      </c>
      <c r="H142" s="181">
        <v>38</v>
      </c>
      <c r="I142" s="178">
        <v>698.27</v>
      </c>
      <c r="J142" s="178">
        <v>385.93</v>
      </c>
    </row>
    <row r="143" spans="1:10" ht="23.25">
      <c r="A143" s="162"/>
      <c r="B143" s="181">
        <v>6</v>
      </c>
      <c r="C143" s="169">
        <v>87.4008</v>
      </c>
      <c r="D143" s="169">
        <v>87.4266</v>
      </c>
      <c r="E143" s="203">
        <f t="shared" si="24"/>
        <v>0.02579999999998961</v>
      </c>
      <c r="F143" s="257">
        <f t="shared" si="25"/>
        <v>92.13956644401847</v>
      </c>
      <c r="G143" s="204">
        <f t="shared" si="26"/>
        <v>280.01</v>
      </c>
      <c r="H143" s="214">
        <v>39</v>
      </c>
      <c r="I143" s="178">
        <v>843.87</v>
      </c>
      <c r="J143" s="178">
        <v>563.86</v>
      </c>
    </row>
    <row r="144" spans="1:10" ht="23.25">
      <c r="A144" s="162">
        <v>21421</v>
      </c>
      <c r="B144" s="181">
        <v>7</v>
      </c>
      <c r="C144" s="169">
        <v>86.4593</v>
      </c>
      <c r="D144" s="169">
        <v>86.4718</v>
      </c>
      <c r="E144" s="203">
        <f t="shared" si="24"/>
        <v>0.012500000000002842</v>
      </c>
      <c r="F144" s="257">
        <f t="shared" si="25"/>
        <v>42.86400109732817</v>
      </c>
      <c r="G144" s="204">
        <f t="shared" si="26"/>
        <v>291.62</v>
      </c>
      <c r="H144" s="181">
        <v>40</v>
      </c>
      <c r="I144" s="178">
        <v>812.36</v>
      </c>
      <c r="J144" s="178">
        <v>520.74</v>
      </c>
    </row>
    <row r="145" spans="1:10" ht="23.25">
      <c r="A145" s="162"/>
      <c r="B145" s="181">
        <v>8</v>
      </c>
      <c r="C145" s="169">
        <v>84.8042</v>
      </c>
      <c r="D145" s="169">
        <v>84.8134</v>
      </c>
      <c r="E145" s="203">
        <f t="shared" si="24"/>
        <v>0.00920000000000698</v>
      </c>
      <c r="F145" s="257">
        <f t="shared" si="25"/>
        <v>31.972198088642855</v>
      </c>
      <c r="G145" s="204">
        <f t="shared" si="26"/>
        <v>287.75</v>
      </c>
      <c r="H145" s="214">
        <v>41</v>
      </c>
      <c r="I145" s="178">
        <v>845.02</v>
      </c>
      <c r="J145" s="178">
        <v>557.27</v>
      </c>
    </row>
    <row r="146" spans="1:10" ht="23.25">
      <c r="A146" s="162"/>
      <c r="B146" s="181">
        <v>9</v>
      </c>
      <c r="C146" s="169">
        <v>87.6398</v>
      </c>
      <c r="D146" s="169">
        <v>87.6462</v>
      </c>
      <c r="E146" s="203">
        <f aca="true" t="shared" si="27" ref="E146:E209">D146-C146</f>
        <v>0.006399999999999295</v>
      </c>
      <c r="F146" s="257">
        <f aca="true" t="shared" si="28" ref="F146:F209">((10^6)*E146/G146)</f>
        <v>19.980643751363665</v>
      </c>
      <c r="G146" s="204">
        <f aca="true" t="shared" si="29" ref="G146:G209">I146-J146</f>
        <v>320.31</v>
      </c>
      <c r="H146" s="181">
        <v>42</v>
      </c>
      <c r="I146" s="178">
        <v>684.76</v>
      </c>
      <c r="J146" s="178">
        <v>364.45</v>
      </c>
    </row>
    <row r="147" spans="1:10" ht="23.25">
      <c r="A147" s="162">
        <v>21436</v>
      </c>
      <c r="B147" s="181">
        <v>1</v>
      </c>
      <c r="C147" s="169">
        <v>85.4113</v>
      </c>
      <c r="D147" s="169">
        <v>85.4205</v>
      </c>
      <c r="E147" s="203">
        <f t="shared" si="27"/>
        <v>0.00920000000000698</v>
      </c>
      <c r="F147" s="257">
        <f t="shared" si="28"/>
        <v>30.135281208054572</v>
      </c>
      <c r="G147" s="204">
        <f t="shared" si="29"/>
        <v>305.29</v>
      </c>
      <c r="H147" s="214">
        <v>43</v>
      </c>
      <c r="I147" s="178">
        <v>678.61</v>
      </c>
      <c r="J147" s="178">
        <v>373.32</v>
      </c>
    </row>
    <row r="148" spans="1:10" ht="23.25">
      <c r="A148" s="162"/>
      <c r="B148" s="181">
        <v>2</v>
      </c>
      <c r="C148" s="169">
        <v>87.4566</v>
      </c>
      <c r="D148" s="169">
        <v>87.4646</v>
      </c>
      <c r="E148" s="203">
        <f t="shared" si="27"/>
        <v>0.008000000000009777</v>
      </c>
      <c r="F148" s="257">
        <f t="shared" si="28"/>
        <v>25.65911860930713</v>
      </c>
      <c r="G148" s="204">
        <f t="shared" si="29"/>
        <v>311.78000000000003</v>
      </c>
      <c r="H148" s="181">
        <v>44</v>
      </c>
      <c r="I148" s="178">
        <v>751.74</v>
      </c>
      <c r="J148" s="178">
        <v>439.96</v>
      </c>
    </row>
    <row r="149" spans="1:10" ht="23.25">
      <c r="A149" s="162"/>
      <c r="B149" s="181">
        <v>3</v>
      </c>
      <c r="C149" s="169">
        <v>85.843</v>
      </c>
      <c r="D149" s="169">
        <v>85.85</v>
      </c>
      <c r="E149" s="203">
        <f t="shared" si="27"/>
        <v>0.006999999999990791</v>
      </c>
      <c r="F149" s="257">
        <f t="shared" si="28"/>
        <v>20.91362672161212</v>
      </c>
      <c r="G149" s="204">
        <f t="shared" si="29"/>
        <v>334.71</v>
      </c>
      <c r="H149" s="214">
        <v>45</v>
      </c>
      <c r="I149" s="178">
        <v>696.27</v>
      </c>
      <c r="J149" s="178">
        <v>361.56</v>
      </c>
    </row>
    <row r="150" spans="1:10" ht="23.25">
      <c r="A150" s="162">
        <v>21443</v>
      </c>
      <c r="B150" s="181">
        <v>4</v>
      </c>
      <c r="C150" s="169">
        <v>85.0247</v>
      </c>
      <c r="D150" s="169">
        <v>85.0355</v>
      </c>
      <c r="E150" s="203">
        <f t="shared" si="27"/>
        <v>0.010800000000003251</v>
      </c>
      <c r="F150" s="257">
        <f t="shared" si="28"/>
        <v>34.693221972384364</v>
      </c>
      <c r="G150" s="204">
        <f t="shared" si="29"/>
        <v>311.3</v>
      </c>
      <c r="H150" s="181">
        <v>46</v>
      </c>
      <c r="I150" s="178">
        <v>680.34</v>
      </c>
      <c r="J150" s="178">
        <v>369.04</v>
      </c>
    </row>
    <row r="151" spans="1:10" ht="23.25">
      <c r="A151" s="162"/>
      <c r="B151" s="181">
        <v>5</v>
      </c>
      <c r="C151" s="169">
        <v>85.0331</v>
      </c>
      <c r="D151" s="169">
        <v>85.0379</v>
      </c>
      <c r="E151" s="203">
        <f t="shared" si="27"/>
        <v>0.004799999999988813</v>
      </c>
      <c r="F151" s="257">
        <f t="shared" si="28"/>
        <v>14.877723708237959</v>
      </c>
      <c r="G151" s="204">
        <f t="shared" si="29"/>
        <v>322.63000000000005</v>
      </c>
      <c r="H151" s="214">
        <v>47</v>
      </c>
      <c r="I151" s="178">
        <v>720.32</v>
      </c>
      <c r="J151" s="178">
        <v>397.69</v>
      </c>
    </row>
    <row r="152" spans="1:10" ht="23.25">
      <c r="A152" s="162"/>
      <c r="B152" s="181">
        <v>6</v>
      </c>
      <c r="C152" s="169">
        <v>87.3815</v>
      </c>
      <c r="D152" s="169">
        <v>87.3905</v>
      </c>
      <c r="E152" s="203">
        <f t="shared" si="27"/>
        <v>0.009000000000000341</v>
      </c>
      <c r="F152" s="257">
        <f t="shared" si="28"/>
        <v>31.3152400835085</v>
      </c>
      <c r="G152" s="204">
        <f t="shared" si="29"/>
        <v>287.4</v>
      </c>
      <c r="H152" s="181">
        <v>48</v>
      </c>
      <c r="I152" s="178">
        <v>792.15</v>
      </c>
      <c r="J152" s="178">
        <v>504.75</v>
      </c>
    </row>
    <row r="153" spans="1:10" ht="23.25">
      <c r="A153" s="162">
        <v>21458</v>
      </c>
      <c r="B153" s="181">
        <v>7</v>
      </c>
      <c r="C153" s="169">
        <v>86.4373</v>
      </c>
      <c r="D153" s="169">
        <v>86.4476</v>
      </c>
      <c r="E153" s="203">
        <f t="shared" si="27"/>
        <v>0.010300000000000864</v>
      </c>
      <c r="F153" s="257">
        <f t="shared" si="28"/>
        <v>31.719635378174626</v>
      </c>
      <c r="G153" s="204">
        <f t="shared" si="29"/>
        <v>324.71999999999997</v>
      </c>
      <c r="H153" s="214">
        <v>49</v>
      </c>
      <c r="I153" s="178">
        <v>692.38</v>
      </c>
      <c r="J153" s="178">
        <v>367.66</v>
      </c>
    </row>
    <row r="154" spans="1:10" ht="23.25">
      <c r="A154" s="162"/>
      <c r="B154" s="181">
        <v>8</v>
      </c>
      <c r="C154" s="169">
        <v>84.7848</v>
      </c>
      <c r="D154" s="169">
        <v>84.7933</v>
      </c>
      <c r="E154" s="203">
        <f t="shared" si="27"/>
        <v>0.008499999999997954</v>
      </c>
      <c r="F154" s="257">
        <f t="shared" si="28"/>
        <v>25.62942861449707</v>
      </c>
      <c r="G154" s="204">
        <f t="shared" si="29"/>
        <v>331.65000000000003</v>
      </c>
      <c r="H154" s="181">
        <v>50</v>
      </c>
      <c r="I154" s="178">
        <v>747.22</v>
      </c>
      <c r="J154" s="178">
        <v>415.57</v>
      </c>
    </row>
    <row r="155" spans="1:10" ht="23.25">
      <c r="A155" s="162"/>
      <c r="B155" s="181">
        <v>9</v>
      </c>
      <c r="C155" s="169">
        <v>87.638</v>
      </c>
      <c r="D155" s="169">
        <v>87.6485</v>
      </c>
      <c r="E155" s="203">
        <f t="shared" si="27"/>
        <v>0.010499999999993292</v>
      </c>
      <c r="F155" s="257">
        <f t="shared" si="28"/>
        <v>35.110011368933634</v>
      </c>
      <c r="G155" s="204">
        <f t="shared" si="29"/>
        <v>299.05999999999995</v>
      </c>
      <c r="H155" s="214">
        <v>51</v>
      </c>
      <c r="I155" s="178">
        <v>771.16</v>
      </c>
      <c r="J155" s="178">
        <v>472.1</v>
      </c>
    </row>
    <row r="156" spans="1:10" ht="23.25">
      <c r="A156" s="162">
        <v>21466</v>
      </c>
      <c r="B156" s="181">
        <v>1</v>
      </c>
      <c r="C156" s="169">
        <v>85.4015</v>
      </c>
      <c r="D156" s="169">
        <v>85.4089</v>
      </c>
      <c r="E156" s="203">
        <f t="shared" si="27"/>
        <v>0.00740000000000407</v>
      </c>
      <c r="F156" s="257">
        <f t="shared" si="28"/>
        <v>20.301226303816275</v>
      </c>
      <c r="G156" s="204">
        <f t="shared" si="29"/>
        <v>364.51</v>
      </c>
      <c r="H156" s="181">
        <v>52</v>
      </c>
      <c r="I156" s="178">
        <v>731.23</v>
      </c>
      <c r="J156" s="178">
        <v>366.72</v>
      </c>
    </row>
    <row r="157" spans="1:10" ht="23.25">
      <c r="A157" s="162"/>
      <c r="B157" s="181">
        <v>2</v>
      </c>
      <c r="C157" s="169">
        <v>87.4779</v>
      </c>
      <c r="D157" s="169">
        <v>87.4824</v>
      </c>
      <c r="E157" s="203">
        <f t="shared" si="27"/>
        <v>0.004499999999993065</v>
      </c>
      <c r="F157" s="257">
        <f t="shared" si="28"/>
        <v>14.661801120790647</v>
      </c>
      <c r="G157" s="204">
        <f t="shared" si="29"/>
        <v>306.91999999999996</v>
      </c>
      <c r="H157" s="214">
        <v>53</v>
      </c>
      <c r="I157" s="178">
        <v>745.89</v>
      </c>
      <c r="J157" s="178">
        <v>438.97</v>
      </c>
    </row>
    <row r="158" spans="1:10" ht="23.25">
      <c r="A158" s="162"/>
      <c r="B158" s="181">
        <v>3</v>
      </c>
      <c r="C158" s="169">
        <v>85.859</v>
      </c>
      <c r="D158" s="169">
        <v>85.866</v>
      </c>
      <c r="E158" s="203">
        <f t="shared" si="27"/>
        <v>0.007000000000005002</v>
      </c>
      <c r="F158" s="257">
        <f t="shared" si="28"/>
        <v>20.931762454413622</v>
      </c>
      <c r="G158" s="204">
        <f t="shared" si="29"/>
        <v>334.41999999999996</v>
      </c>
      <c r="H158" s="181">
        <v>54</v>
      </c>
      <c r="I158" s="178">
        <v>827.17</v>
      </c>
      <c r="J158" s="178">
        <v>492.75</v>
      </c>
    </row>
    <row r="159" spans="1:10" ht="23.25">
      <c r="A159" s="162">
        <v>21474</v>
      </c>
      <c r="B159" s="181">
        <v>4</v>
      </c>
      <c r="C159" s="169">
        <v>85.023</v>
      </c>
      <c r="D159" s="169">
        <v>85.0292</v>
      </c>
      <c r="E159" s="203">
        <f t="shared" si="27"/>
        <v>0.006200000000006867</v>
      </c>
      <c r="F159" s="257">
        <f t="shared" si="28"/>
        <v>21.681354035553454</v>
      </c>
      <c r="G159" s="204">
        <f t="shared" si="29"/>
        <v>285.96000000000004</v>
      </c>
      <c r="H159" s="214">
        <v>55</v>
      </c>
      <c r="I159" s="178">
        <v>839.87</v>
      </c>
      <c r="J159" s="178">
        <v>553.91</v>
      </c>
    </row>
    <row r="160" spans="1:10" ht="23.25">
      <c r="A160" s="162"/>
      <c r="B160" s="181">
        <v>5</v>
      </c>
      <c r="C160" s="169">
        <v>85.0267</v>
      </c>
      <c r="D160" s="169">
        <v>85.0344</v>
      </c>
      <c r="E160" s="203">
        <f t="shared" si="27"/>
        <v>0.007699999999999818</v>
      </c>
      <c r="F160" s="257">
        <f t="shared" si="28"/>
        <v>24.420411658367374</v>
      </c>
      <c r="G160" s="204">
        <f t="shared" si="29"/>
        <v>315.31000000000006</v>
      </c>
      <c r="H160" s="181">
        <v>56</v>
      </c>
      <c r="I160" s="178">
        <v>824.2</v>
      </c>
      <c r="J160" s="178">
        <v>508.89</v>
      </c>
    </row>
    <row r="161" spans="1:10" ht="23.25">
      <c r="A161" s="162"/>
      <c r="B161" s="181">
        <v>6</v>
      </c>
      <c r="C161" s="169">
        <v>87.3818</v>
      </c>
      <c r="D161" s="169">
        <v>87.3867</v>
      </c>
      <c r="E161" s="203">
        <f t="shared" si="27"/>
        <v>0.004900000000006344</v>
      </c>
      <c r="F161" s="257">
        <f t="shared" si="28"/>
        <v>15.88176190323905</v>
      </c>
      <c r="G161" s="204">
        <f t="shared" si="29"/>
        <v>308.53</v>
      </c>
      <c r="H161" s="214">
        <v>57</v>
      </c>
      <c r="I161" s="178">
        <v>787.65</v>
      </c>
      <c r="J161" s="178">
        <v>479.12</v>
      </c>
    </row>
    <row r="162" spans="1:10" ht="23.25">
      <c r="A162" s="162">
        <v>21487</v>
      </c>
      <c r="B162" s="181">
        <v>7</v>
      </c>
      <c r="C162" s="169">
        <v>86.4621</v>
      </c>
      <c r="D162" s="169">
        <v>86.4699</v>
      </c>
      <c r="E162" s="203">
        <f t="shared" si="27"/>
        <v>0.007799999999988927</v>
      </c>
      <c r="F162" s="257">
        <f t="shared" si="28"/>
        <v>22.219057114339627</v>
      </c>
      <c r="G162" s="204">
        <f t="shared" si="29"/>
        <v>351.05</v>
      </c>
      <c r="H162" s="181">
        <v>58</v>
      </c>
      <c r="I162" s="178">
        <v>650.59</v>
      </c>
      <c r="J162" s="178">
        <v>299.54</v>
      </c>
    </row>
    <row r="163" spans="1:10" ht="23.25">
      <c r="A163" s="162"/>
      <c r="B163" s="181">
        <v>8</v>
      </c>
      <c r="C163" s="169">
        <v>84.8177</v>
      </c>
      <c r="D163" s="169">
        <v>84.8203</v>
      </c>
      <c r="E163" s="203">
        <f t="shared" si="27"/>
        <v>0.002600000000001046</v>
      </c>
      <c r="F163" s="257">
        <f t="shared" si="28"/>
        <v>9.422679665136254</v>
      </c>
      <c r="G163" s="204">
        <f t="shared" si="29"/>
        <v>275.92999999999995</v>
      </c>
      <c r="H163" s="214">
        <v>59</v>
      </c>
      <c r="I163" s="178">
        <v>821.17</v>
      </c>
      <c r="J163" s="178">
        <v>545.24</v>
      </c>
    </row>
    <row r="164" spans="1:10" ht="23.25">
      <c r="A164" s="162"/>
      <c r="B164" s="181">
        <v>9</v>
      </c>
      <c r="C164" s="169">
        <v>87.6628</v>
      </c>
      <c r="D164" s="169">
        <v>87.6645</v>
      </c>
      <c r="E164" s="203">
        <f t="shared" si="27"/>
        <v>0.0016999999999995907</v>
      </c>
      <c r="F164" s="257">
        <f t="shared" si="28"/>
        <v>5.647465284697332</v>
      </c>
      <c r="G164" s="204">
        <f t="shared" si="29"/>
        <v>301.02</v>
      </c>
      <c r="H164" s="181">
        <v>60</v>
      </c>
      <c r="I164" s="178">
        <v>679.12</v>
      </c>
      <c r="J164" s="178">
        <v>378.1</v>
      </c>
    </row>
    <row r="165" spans="1:10" ht="23.25">
      <c r="A165" s="162">
        <v>21499</v>
      </c>
      <c r="B165" s="181">
        <v>31</v>
      </c>
      <c r="C165" s="169">
        <v>84.8812</v>
      </c>
      <c r="D165" s="169">
        <v>84.8855</v>
      </c>
      <c r="E165" s="203">
        <f t="shared" si="27"/>
        <v>0.004299999999986426</v>
      </c>
      <c r="F165" s="257">
        <f t="shared" si="28"/>
        <v>15.197031277562916</v>
      </c>
      <c r="G165" s="204">
        <f t="shared" si="29"/>
        <v>282.94999999999993</v>
      </c>
      <c r="H165" s="214">
        <v>61</v>
      </c>
      <c r="I165" s="178">
        <v>831.18</v>
      </c>
      <c r="J165" s="178">
        <v>548.23</v>
      </c>
    </row>
    <row r="166" spans="1:10" ht="23.25">
      <c r="A166" s="162"/>
      <c r="B166" s="181">
        <v>32</v>
      </c>
      <c r="C166" s="169">
        <v>85.0143</v>
      </c>
      <c r="D166" s="169">
        <v>85.0164</v>
      </c>
      <c r="E166" s="203">
        <f t="shared" si="27"/>
        <v>0.0020999999999986585</v>
      </c>
      <c r="F166" s="257">
        <f t="shared" si="28"/>
        <v>5.970488727144851</v>
      </c>
      <c r="G166" s="204">
        <f t="shared" si="29"/>
        <v>351.73</v>
      </c>
      <c r="H166" s="181">
        <v>62</v>
      </c>
      <c r="I166" s="178">
        <v>769.61</v>
      </c>
      <c r="J166" s="178">
        <v>417.88</v>
      </c>
    </row>
    <row r="167" spans="1:10" ht="23.25">
      <c r="A167" s="162"/>
      <c r="B167" s="181">
        <v>33</v>
      </c>
      <c r="C167" s="169">
        <v>86.0084</v>
      </c>
      <c r="D167" s="169">
        <v>86.0129</v>
      </c>
      <c r="E167" s="203">
        <f t="shared" si="27"/>
        <v>0.004500000000007276</v>
      </c>
      <c r="F167" s="257">
        <f t="shared" si="28"/>
        <v>16.03135019596464</v>
      </c>
      <c r="G167" s="204">
        <f t="shared" si="29"/>
        <v>280.70000000000005</v>
      </c>
      <c r="H167" s="214">
        <v>63</v>
      </c>
      <c r="I167" s="178">
        <v>868.83</v>
      </c>
      <c r="J167" s="178">
        <v>588.13</v>
      </c>
    </row>
    <row r="168" spans="1:10" ht="23.25">
      <c r="A168" s="162">
        <v>21516</v>
      </c>
      <c r="B168" s="181">
        <v>34</v>
      </c>
      <c r="C168" s="169">
        <v>83.7475</v>
      </c>
      <c r="D168" s="169">
        <v>83.7538</v>
      </c>
      <c r="E168" s="203">
        <f t="shared" si="27"/>
        <v>0.0062999999999959755</v>
      </c>
      <c r="F168" s="257">
        <f t="shared" si="28"/>
        <v>20.668613234460736</v>
      </c>
      <c r="G168" s="204">
        <f t="shared" si="29"/>
        <v>304.80999999999995</v>
      </c>
      <c r="H168" s="181">
        <v>64</v>
      </c>
      <c r="I168" s="178">
        <v>838.15</v>
      </c>
      <c r="J168" s="178">
        <v>533.34</v>
      </c>
    </row>
    <row r="169" spans="1:10" ht="23.25">
      <c r="A169" s="162"/>
      <c r="B169" s="181">
        <v>35</v>
      </c>
      <c r="C169" s="169">
        <v>85.0153</v>
      </c>
      <c r="D169" s="169">
        <v>85.0182</v>
      </c>
      <c r="E169" s="203">
        <f t="shared" si="27"/>
        <v>0.002899999999996794</v>
      </c>
      <c r="F169" s="257">
        <f t="shared" si="28"/>
        <v>10.214144829518151</v>
      </c>
      <c r="G169" s="204">
        <f t="shared" si="29"/>
        <v>283.9200000000001</v>
      </c>
      <c r="H169" s="214">
        <v>65</v>
      </c>
      <c r="I169" s="178">
        <v>848.32</v>
      </c>
      <c r="J169" s="178">
        <v>564.4</v>
      </c>
    </row>
    <row r="170" spans="1:10" ht="23.25">
      <c r="A170" s="162"/>
      <c r="B170" s="181">
        <v>36</v>
      </c>
      <c r="C170" s="169">
        <v>84.5781</v>
      </c>
      <c r="D170" s="169">
        <v>84.5844</v>
      </c>
      <c r="E170" s="203">
        <f t="shared" si="27"/>
        <v>0.0062999999999959755</v>
      </c>
      <c r="F170" s="257">
        <f t="shared" si="28"/>
        <v>18.27623219516688</v>
      </c>
      <c r="G170" s="204">
        <f t="shared" si="29"/>
        <v>344.71</v>
      </c>
      <c r="H170" s="181">
        <v>66</v>
      </c>
      <c r="I170" s="178">
        <v>708.28</v>
      </c>
      <c r="J170" s="178">
        <v>363.57</v>
      </c>
    </row>
    <row r="171" spans="1:10" ht="23.25">
      <c r="A171" s="162">
        <v>21534</v>
      </c>
      <c r="B171" s="181">
        <v>1</v>
      </c>
      <c r="C171" s="169">
        <v>85.4497</v>
      </c>
      <c r="D171" s="169">
        <v>85.4552</v>
      </c>
      <c r="E171" s="203">
        <f t="shared" si="27"/>
        <v>0.00549999999999784</v>
      </c>
      <c r="F171" s="257">
        <f t="shared" si="28"/>
        <v>19.934036461157046</v>
      </c>
      <c r="G171" s="204">
        <f t="shared" si="29"/>
        <v>275.90999999999997</v>
      </c>
      <c r="H171" s="214">
        <v>67</v>
      </c>
      <c r="I171" s="178">
        <v>784.66</v>
      </c>
      <c r="J171" s="178">
        <v>508.75</v>
      </c>
    </row>
    <row r="172" spans="1:10" ht="23.25">
      <c r="A172" s="162"/>
      <c r="B172" s="181">
        <v>2</v>
      </c>
      <c r="C172" s="169">
        <v>87.5</v>
      </c>
      <c r="D172" s="169">
        <v>87.5047</v>
      </c>
      <c r="E172" s="203">
        <f t="shared" si="27"/>
        <v>0.004699999999999704</v>
      </c>
      <c r="F172" s="257">
        <f t="shared" si="28"/>
        <v>15.721692590733252</v>
      </c>
      <c r="G172" s="204">
        <f t="shared" si="29"/>
        <v>298.94999999999993</v>
      </c>
      <c r="H172" s="181">
        <v>68</v>
      </c>
      <c r="I172" s="178">
        <v>856.28</v>
      </c>
      <c r="J172" s="178">
        <v>557.33</v>
      </c>
    </row>
    <row r="173" spans="1:10" ht="23.25">
      <c r="A173" s="162"/>
      <c r="B173" s="181">
        <v>3</v>
      </c>
      <c r="C173" s="169">
        <v>85.9077</v>
      </c>
      <c r="D173" s="169">
        <v>85.9137</v>
      </c>
      <c r="E173" s="203">
        <f t="shared" si="27"/>
        <v>0.006000000000000227</v>
      </c>
      <c r="F173" s="257">
        <f t="shared" si="28"/>
        <v>16.778523489933523</v>
      </c>
      <c r="G173" s="204">
        <f t="shared" si="29"/>
        <v>357.59999999999997</v>
      </c>
      <c r="H173" s="214">
        <v>69</v>
      </c>
      <c r="I173" s="178">
        <v>671.27</v>
      </c>
      <c r="J173" s="178">
        <v>313.67</v>
      </c>
    </row>
    <row r="174" spans="1:10" ht="23.25">
      <c r="A174" s="162">
        <v>21541</v>
      </c>
      <c r="B174" s="181">
        <v>4</v>
      </c>
      <c r="C174" s="169">
        <v>85.0471</v>
      </c>
      <c r="D174" s="169">
        <v>85.0503</v>
      </c>
      <c r="E174" s="203">
        <f t="shared" si="27"/>
        <v>0.003199999999992542</v>
      </c>
      <c r="F174" s="257">
        <f t="shared" si="28"/>
        <v>10.616767857710569</v>
      </c>
      <c r="G174" s="204">
        <f t="shared" si="29"/>
        <v>301.40999999999997</v>
      </c>
      <c r="H174" s="181">
        <v>70</v>
      </c>
      <c r="I174" s="178">
        <v>859.36</v>
      </c>
      <c r="J174" s="178">
        <v>557.95</v>
      </c>
    </row>
    <row r="175" spans="1:10" ht="23.25">
      <c r="A175" s="162"/>
      <c r="B175" s="181">
        <v>5</v>
      </c>
      <c r="C175" s="169">
        <v>85.0409</v>
      </c>
      <c r="D175" s="169">
        <v>85.0456</v>
      </c>
      <c r="E175" s="203">
        <f t="shared" si="27"/>
        <v>0.004699999999999704</v>
      </c>
      <c r="F175" s="257">
        <f t="shared" si="28"/>
        <v>14.533984785700119</v>
      </c>
      <c r="G175" s="204">
        <f t="shared" si="29"/>
        <v>323.38</v>
      </c>
      <c r="H175" s="214">
        <v>71</v>
      </c>
      <c r="I175" s="178">
        <v>826.24</v>
      </c>
      <c r="J175" s="178">
        <v>502.86</v>
      </c>
    </row>
    <row r="176" spans="1:10" ht="23.25">
      <c r="A176" s="162"/>
      <c r="B176" s="181">
        <v>6</v>
      </c>
      <c r="C176" s="169">
        <v>87.3949</v>
      </c>
      <c r="D176" s="169">
        <v>87.4025</v>
      </c>
      <c r="E176" s="203">
        <f t="shared" si="27"/>
        <v>0.0075999999999964984</v>
      </c>
      <c r="F176" s="257">
        <f t="shared" si="28"/>
        <v>21.87616936759592</v>
      </c>
      <c r="G176" s="204">
        <f t="shared" si="29"/>
        <v>347.40999999999997</v>
      </c>
      <c r="H176" s="181">
        <v>72</v>
      </c>
      <c r="I176" s="178">
        <v>850.16</v>
      </c>
      <c r="J176" s="178">
        <v>502.75</v>
      </c>
    </row>
    <row r="177" spans="1:10" ht="23.25">
      <c r="A177" s="162">
        <v>21568</v>
      </c>
      <c r="B177" s="181">
        <v>1</v>
      </c>
      <c r="C177" s="169">
        <v>85.051</v>
      </c>
      <c r="D177" s="169">
        <v>85.0528</v>
      </c>
      <c r="E177" s="203">
        <f t="shared" si="27"/>
        <v>0.0018000000000029104</v>
      </c>
      <c r="F177" s="257">
        <f t="shared" si="28"/>
        <v>6.664198445031137</v>
      </c>
      <c r="G177" s="204">
        <f t="shared" si="29"/>
        <v>270.1</v>
      </c>
      <c r="H177" s="214">
        <v>73</v>
      </c>
      <c r="I177" s="178">
        <v>799.1</v>
      </c>
      <c r="J177" s="178">
        <v>529</v>
      </c>
    </row>
    <row r="178" spans="1:10" ht="23.25">
      <c r="A178" s="162"/>
      <c r="B178" s="181">
        <v>2</v>
      </c>
      <c r="C178" s="169">
        <v>85.0448</v>
      </c>
      <c r="D178" s="169">
        <v>85.047</v>
      </c>
      <c r="E178" s="203">
        <f t="shared" si="27"/>
        <v>0.002200000000001978</v>
      </c>
      <c r="F178" s="257">
        <f t="shared" si="28"/>
        <v>8.432996013500377</v>
      </c>
      <c r="G178" s="204">
        <f t="shared" si="29"/>
        <v>260.88</v>
      </c>
      <c r="H178" s="181">
        <v>74</v>
      </c>
      <c r="I178" s="178">
        <v>886.6</v>
      </c>
      <c r="J178" s="178">
        <v>625.72</v>
      </c>
    </row>
    <row r="179" spans="1:10" ht="23.25">
      <c r="A179" s="162"/>
      <c r="B179" s="181">
        <v>3</v>
      </c>
      <c r="C179" s="169">
        <v>87.396</v>
      </c>
      <c r="D179" s="169">
        <v>87.4014</v>
      </c>
      <c r="E179" s="203">
        <f t="shared" si="27"/>
        <v>0.00539999999999452</v>
      </c>
      <c r="F179" s="257">
        <f t="shared" si="28"/>
        <v>18.018018017999736</v>
      </c>
      <c r="G179" s="204">
        <f t="shared" si="29"/>
        <v>299.7</v>
      </c>
      <c r="H179" s="214">
        <v>75</v>
      </c>
      <c r="I179" s="178">
        <v>712.5</v>
      </c>
      <c r="J179" s="178">
        <v>412.8</v>
      </c>
    </row>
    <row r="180" spans="1:10" ht="23.25">
      <c r="A180" s="162">
        <v>21576</v>
      </c>
      <c r="B180" s="181">
        <v>4</v>
      </c>
      <c r="C180" s="169">
        <v>85.051</v>
      </c>
      <c r="D180" s="169">
        <v>85.0538</v>
      </c>
      <c r="E180" s="203">
        <f t="shared" si="27"/>
        <v>0.0027999999999934744</v>
      </c>
      <c r="F180" s="257">
        <f t="shared" si="28"/>
        <v>9.33333333331158</v>
      </c>
      <c r="G180" s="204">
        <f t="shared" si="29"/>
        <v>300</v>
      </c>
      <c r="H180" s="181">
        <v>76</v>
      </c>
      <c r="I180" s="178">
        <v>860.1</v>
      </c>
      <c r="J180" s="178">
        <v>560.1</v>
      </c>
    </row>
    <row r="181" spans="1:10" ht="23.25">
      <c r="A181" s="162"/>
      <c r="B181" s="181">
        <v>5</v>
      </c>
      <c r="C181" s="169">
        <v>85.0478</v>
      </c>
      <c r="D181" s="169">
        <v>85.0538</v>
      </c>
      <c r="E181" s="203">
        <f t="shared" si="27"/>
        <v>0.006000000000000227</v>
      </c>
      <c r="F181" s="257">
        <f t="shared" si="28"/>
        <v>17.639276789652293</v>
      </c>
      <c r="G181" s="204">
        <f t="shared" si="29"/>
        <v>340.15000000000003</v>
      </c>
      <c r="H181" s="214">
        <v>77</v>
      </c>
      <c r="I181" s="178">
        <v>800.1</v>
      </c>
      <c r="J181" s="178">
        <v>459.95</v>
      </c>
    </row>
    <row r="182" spans="1:10" ht="23.25">
      <c r="A182" s="162"/>
      <c r="B182" s="181">
        <v>6</v>
      </c>
      <c r="C182" s="169">
        <v>85.401</v>
      </c>
      <c r="D182" s="169">
        <v>85.406</v>
      </c>
      <c r="E182" s="203">
        <f t="shared" si="27"/>
        <v>0.005000000000009663</v>
      </c>
      <c r="F182" s="257">
        <f t="shared" si="28"/>
        <v>13.858861355977778</v>
      </c>
      <c r="G182" s="204">
        <f t="shared" si="29"/>
        <v>360.78000000000003</v>
      </c>
      <c r="H182" s="181">
        <v>78</v>
      </c>
      <c r="I182" s="178">
        <v>812.98</v>
      </c>
      <c r="J182" s="178">
        <v>452.2</v>
      </c>
    </row>
    <row r="183" spans="1:10" ht="23.25">
      <c r="A183" s="162">
        <v>21597</v>
      </c>
      <c r="B183" s="181">
        <v>1</v>
      </c>
      <c r="C183" s="169">
        <v>85.3924</v>
      </c>
      <c r="D183" s="169">
        <v>85.3972</v>
      </c>
      <c r="E183" s="203">
        <f t="shared" si="27"/>
        <v>0.004800000000003024</v>
      </c>
      <c r="F183" s="257">
        <f t="shared" si="28"/>
        <v>15.193239008650728</v>
      </c>
      <c r="G183" s="204">
        <f t="shared" si="29"/>
        <v>315.92999999999995</v>
      </c>
      <c r="H183" s="214">
        <v>79</v>
      </c>
      <c r="I183" s="178">
        <v>795.04</v>
      </c>
      <c r="J183" s="178">
        <v>479.11</v>
      </c>
    </row>
    <row r="184" spans="1:10" ht="23.25">
      <c r="A184" s="162"/>
      <c r="B184" s="181">
        <v>2</v>
      </c>
      <c r="C184" s="169">
        <v>87.4553</v>
      </c>
      <c r="D184" s="169">
        <v>87.464</v>
      </c>
      <c r="E184" s="203">
        <f t="shared" si="27"/>
        <v>0.008700000000004593</v>
      </c>
      <c r="F184" s="257">
        <f t="shared" si="28"/>
        <v>24.803284296968283</v>
      </c>
      <c r="G184" s="204">
        <f t="shared" si="29"/>
        <v>350.75999999999993</v>
      </c>
      <c r="H184" s="181">
        <v>80</v>
      </c>
      <c r="I184" s="178">
        <v>708.81</v>
      </c>
      <c r="J184" s="178">
        <v>358.05</v>
      </c>
    </row>
    <row r="185" spans="1:10" ht="23.25">
      <c r="A185" s="162"/>
      <c r="B185" s="181">
        <v>3</v>
      </c>
      <c r="C185" s="169">
        <v>85.8595</v>
      </c>
      <c r="D185" s="169">
        <v>85.8714</v>
      </c>
      <c r="E185" s="203">
        <f t="shared" si="27"/>
        <v>0.011899999999997135</v>
      </c>
      <c r="F185" s="257">
        <f t="shared" si="28"/>
        <v>33.91182924395753</v>
      </c>
      <c r="G185" s="204">
        <f t="shared" si="29"/>
        <v>350.90999999999997</v>
      </c>
      <c r="H185" s="214">
        <v>81</v>
      </c>
      <c r="I185" s="178">
        <v>766.29</v>
      </c>
      <c r="J185" s="178">
        <v>415.38</v>
      </c>
    </row>
    <row r="186" spans="1:10" ht="23.25">
      <c r="A186" s="162">
        <v>21606</v>
      </c>
      <c r="B186" s="181">
        <v>4</v>
      </c>
      <c r="C186" s="169">
        <v>85.007</v>
      </c>
      <c r="D186" s="169">
        <v>85.0116</v>
      </c>
      <c r="E186" s="203">
        <f t="shared" si="27"/>
        <v>0.004599999999996385</v>
      </c>
      <c r="F186" s="257">
        <f t="shared" si="28"/>
        <v>14.463134727232777</v>
      </c>
      <c r="G186" s="204">
        <f t="shared" si="29"/>
        <v>318.05</v>
      </c>
      <c r="H186" s="181">
        <v>82</v>
      </c>
      <c r="I186" s="178">
        <v>735.87</v>
      </c>
      <c r="J186" s="178">
        <v>417.82</v>
      </c>
    </row>
    <row r="187" spans="1:10" ht="23.25">
      <c r="A187" s="162"/>
      <c r="B187" s="181">
        <v>5</v>
      </c>
      <c r="C187" s="169">
        <v>85.036</v>
      </c>
      <c r="D187" s="169">
        <v>85.0406</v>
      </c>
      <c r="E187" s="203">
        <f t="shared" si="27"/>
        <v>0.004599999999996385</v>
      </c>
      <c r="F187" s="257">
        <f t="shared" si="28"/>
        <v>15.923015680696407</v>
      </c>
      <c r="G187" s="204">
        <f t="shared" si="29"/>
        <v>288.89</v>
      </c>
      <c r="H187" s="214">
        <v>83</v>
      </c>
      <c r="I187" s="178">
        <v>769.38</v>
      </c>
      <c r="J187" s="178">
        <v>480.49</v>
      </c>
    </row>
    <row r="188" spans="1:10" ht="23.25">
      <c r="A188" s="162"/>
      <c r="B188" s="181">
        <v>6</v>
      </c>
      <c r="C188" s="169">
        <v>87.3908</v>
      </c>
      <c r="D188" s="169">
        <v>87.3977</v>
      </c>
      <c r="E188" s="203">
        <f t="shared" si="27"/>
        <v>0.0069000000000016826</v>
      </c>
      <c r="F188" s="257">
        <f t="shared" si="28"/>
        <v>24.742711657767714</v>
      </c>
      <c r="G188" s="204">
        <f t="shared" si="29"/>
        <v>278.87</v>
      </c>
      <c r="H188" s="181">
        <v>84</v>
      </c>
      <c r="I188" s="178">
        <v>830.09</v>
      </c>
      <c r="J188" s="178">
        <v>551.22</v>
      </c>
    </row>
    <row r="189" spans="1:10" ht="23.25">
      <c r="A189" s="162">
        <v>21617</v>
      </c>
      <c r="B189" s="181">
        <v>1</v>
      </c>
      <c r="C189" s="169">
        <v>85.4238</v>
      </c>
      <c r="D189" s="169">
        <v>85.4239</v>
      </c>
      <c r="E189" s="203">
        <f t="shared" si="27"/>
        <v>0.00010000000000331966</v>
      </c>
      <c r="F189" s="257">
        <f t="shared" si="28"/>
        <v>0.3284395835495112</v>
      </c>
      <c r="G189" s="204">
        <f t="shared" si="29"/>
        <v>304.46999999999997</v>
      </c>
      <c r="H189" s="214">
        <v>85</v>
      </c>
      <c r="I189" s="178">
        <v>650.91</v>
      </c>
      <c r="J189" s="178">
        <v>346.44</v>
      </c>
    </row>
    <row r="190" spans="1:10" ht="23.25">
      <c r="A190" s="162"/>
      <c r="B190" s="181">
        <v>2</v>
      </c>
      <c r="C190" s="169">
        <v>87.4745</v>
      </c>
      <c r="D190" s="169">
        <v>87.476</v>
      </c>
      <c r="E190" s="203">
        <f t="shared" si="27"/>
        <v>0.0014999999999929514</v>
      </c>
      <c r="F190" s="257">
        <f t="shared" si="28"/>
        <v>5.394907207570678</v>
      </c>
      <c r="G190" s="204">
        <f t="shared" si="29"/>
        <v>278.04</v>
      </c>
      <c r="H190" s="181">
        <v>86</v>
      </c>
      <c r="I190" s="178">
        <v>679.85</v>
      </c>
      <c r="J190" s="178">
        <v>401.81</v>
      </c>
    </row>
    <row r="191" spans="1:10" ht="23.25">
      <c r="A191" s="162"/>
      <c r="B191" s="181">
        <v>3</v>
      </c>
      <c r="C191" s="169">
        <v>85.885</v>
      </c>
      <c r="D191" s="169">
        <v>85.8881</v>
      </c>
      <c r="E191" s="203">
        <f t="shared" si="27"/>
        <v>0.0030999999999892225</v>
      </c>
      <c r="F191" s="257">
        <f t="shared" si="28"/>
        <v>10.191334078470714</v>
      </c>
      <c r="G191" s="204">
        <f t="shared" si="29"/>
        <v>304.18000000000006</v>
      </c>
      <c r="H191" s="214">
        <v>87</v>
      </c>
      <c r="I191" s="178">
        <v>683.33</v>
      </c>
      <c r="J191" s="178">
        <v>379.15</v>
      </c>
    </row>
    <row r="192" spans="1:10" ht="23.25">
      <c r="A192" s="162">
        <v>21639</v>
      </c>
      <c r="B192" s="181">
        <v>4</v>
      </c>
      <c r="C192" s="169">
        <v>85.0318</v>
      </c>
      <c r="D192" s="169">
        <v>85.0332</v>
      </c>
      <c r="E192" s="203">
        <f t="shared" si="27"/>
        <v>0.0013999999999896318</v>
      </c>
      <c r="F192" s="257">
        <f t="shared" si="28"/>
        <v>4.725578883378221</v>
      </c>
      <c r="G192" s="204">
        <f t="shared" si="29"/>
        <v>296.26</v>
      </c>
      <c r="H192" s="181">
        <v>88</v>
      </c>
      <c r="I192" s="178">
        <v>832.49</v>
      </c>
      <c r="J192" s="178">
        <v>536.23</v>
      </c>
    </row>
    <row r="193" spans="1:10" ht="23.25">
      <c r="A193" s="162"/>
      <c r="B193" s="181">
        <v>5</v>
      </c>
      <c r="C193" s="169">
        <v>85.042</v>
      </c>
      <c r="D193" s="169">
        <v>85.0446</v>
      </c>
      <c r="E193" s="203">
        <f t="shared" si="27"/>
        <v>0.002600000000001046</v>
      </c>
      <c r="F193" s="257">
        <f t="shared" si="28"/>
        <v>7.0875586086605775</v>
      </c>
      <c r="G193" s="204">
        <f t="shared" si="29"/>
        <v>366.84</v>
      </c>
      <c r="H193" s="214">
        <v>89</v>
      </c>
      <c r="I193" s="178">
        <v>666.25</v>
      </c>
      <c r="J193" s="178">
        <v>299.41</v>
      </c>
    </row>
    <row r="194" spans="1:10" ht="23.25">
      <c r="A194" s="219"/>
      <c r="B194" s="220">
        <v>6</v>
      </c>
      <c r="C194" s="221">
        <v>87.4075</v>
      </c>
      <c r="D194" s="221">
        <v>87.4113</v>
      </c>
      <c r="E194" s="222">
        <f t="shared" si="27"/>
        <v>0.0037999999999982492</v>
      </c>
      <c r="F194" s="260">
        <f t="shared" si="28"/>
        <v>13.028422532307912</v>
      </c>
      <c r="G194" s="223">
        <f t="shared" si="29"/>
        <v>291.67</v>
      </c>
      <c r="H194" s="220">
        <v>90</v>
      </c>
      <c r="I194" s="224">
        <v>742.85</v>
      </c>
      <c r="J194" s="224">
        <v>451.18</v>
      </c>
    </row>
    <row r="195" spans="1:10" ht="23.25">
      <c r="A195" s="213">
        <v>21647</v>
      </c>
      <c r="B195" s="181">
        <v>1</v>
      </c>
      <c r="C195" s="215">
        <v>85.3894</v>
      </c>
      <c r="D195" s="215">
        <v>85.4008</v>
      </c>
      <c r="E195" s="216">
        <f t="shared" si="27"/>
        <v>0.011400000000008959</v>
      </c>
      <c r="F195" s="259">
        <f t="shared" si="28"/>
        <v>38.68209426218641</v>
      </c>
      <c r="G195" s="217">
        <f t="shared" si="29"/>
        <v>294.71000000000004</v>
      </c>
      <c r="H195" s="181">
        <v>1</v>
      </c>
      <c r="I195" s="218">
        <v>638.07</v>
      </c>
      <c r="J195" s="218">
        <v>343.36</v>
      </c>
    </row>
    <row r="196" spans="1:10" ht="23.25">
      <c r="A196" s="162"/>
      <c r="B196" s="181">
        <v>2</v>
      </c>
      <c r="C196" s="169">
        <v>87.4797</v>
      </c>
      <c r="D196" s="169">
        <v>87.4812</v>
      </c>
      <c r="E196" s="203">
        <f t="shared" si="27"/>
        <v>0.0015000000000071623</v>
      </c>
      <c r="F196" s="257">
        <f t="shared" si="28"/>
        <v>5.156233886793724</v>
      </c>
      <c r="G196" s="204">
        <f t="shared" si="29"/>
        <v>290.91</v>
      </c>
      <c r="H196" s="181">
        <v>2</v>
      </c>
      <c r="I196" s="178">
        <v>762.82</v>
      </c>
      <c r="J196" s="178">
        <v>471.91</v>
      </c>
    </row>
    <row r="197" spans="1:10" ht="23.25">
      <c r="A197" s="162"/>
      <c r="B197" s="181">
        <v>3</v>
      </c>
      <c r="C197" s="169">
        <v>85.8711</v>
      </c>
      <c r="D197" s="169">
        <v>85.8775</v>
      </c>
      <c r="E197" s="203">
        <f t="shared" si="27"/>
        <v>0.006399999999999295</v>
      </c>
      <c r="F197" s="257">
        <f t="shared" si="28"/>
        <v>22.840827980011756</v>
      </c>
      <c r="G197" s="204">
        <f t="shared" si="29"/>
        <v>280.20000000000005</v>
      </c>
      <c r="H197" s="181">
        <v>3</v>
      </c>
      <c r="I197" s="178">
        <v>791.94</v>
      </c>
      <c r="J197" s="178">
        <v>511.74</v>
      </c>
    </row>
    <row r="198" spans="1:10" ht="23.25">
      <c r="A198" s="162">
        <v>21660</v>
      </c>
      <c r="B198" s="181">
        <v>4</v>
      </c>
      <c r="C198" s="169">
        <v>85.0025</v>
      </c>
      <c r="D198" s="169">
        <v>85.0102</v>
      </c>
      <c r="E198" s="203">
        <f t="shared" si="27"/>
        <v>0.007699999999999818</v>
      </c>
      <c r="F198" s="257">
        <f t="shared" si="28"/>
        <v>25.644441484046553</v>
      </c>
      <c r="G198" s="204">
        <f t="shared" si="29"/>
        <v>300.26</v>
      </c>
      <c r="H198" s="181">
        <v>4</v>
      </c>
      <c r="I198" s="178">
        <v>667.61</v>
      </c>
      <c r="J198" s="178">
        <v>367.35</v>
      </c>
    </row>
    <row r="199" spans="1:10" ht="23.25">
      <c r="A199" s="162"/>
      <c r="B199" s="181">
        <v>5</v>
      </c>
      <c r="C199" s="169">
        <v>85.0031</v>
      </c>
      <c r="D199" s="169">
        <v>85.0045</v>
      </c>
      <c r="E199" s="203">
        <f t="shared" si="27"/>
        <v>0.0013999999999896318</v>
      </c>
      <c r="F199" s="257">
        <f t="shared" si="28"/>
        <v>5.1304602755410125</v>
      </c>
      <c r="G199" s="204">
        <f t="shared" si="29"/>
        <v>272.88000000000005</v>
      </c>
      <c r="H199" s="181">
        <v>5</v>
      </c>
      <c r="I199" s="178">
        <v>704.33</v>
      </c>
      <c r="J199" s="178">
        <v>431.45</v>
      </c>
    </row>
    <row r="200" spans="1:10" ht="23.25">
      <c r="A200" s="162"/>
      <c r="B200" s="220">
        <v>6</v>
      </c>
      <c r="C200" s="169">
        <v>87.3715</v>
      </c>
      <c r="D200" s="169">
        <v>87.3744</v>
      </c>
      <c r="E200" s="203">
        <f t="shared" si="27"/>
        <v>0.002899999999996794</v>
      </c>
      <c r="F200" s="257">
        <f t="shared" si="28"/>
        <v>10.87894361704916</v>
      </c>
      <c r="G200" s="204">
        <f t="shared" si="29"/>
        <v>266.56999999999994</v>
      </c>
      <c r="H200" s="220">
        <v>6</v>
      </c>
      <c r="I200" s="178">
        <v>815.27</v>
      </c>
      <c r="J200" s="178">
        <v>548.7</v>
      </c>
    </row>
    <row r="201" spans="1:10" ht="23.25">
      <c r="A201" s="162">
        <v>21681</v>
      </c>
      <c r="B201" s="181">
        <v>1</v>
      </c>
      <c r="C201" s="169">
        <v>85.3552</v>
      </c>
      <c r="D201" s="169">
        <v>85.3676</v>
      </c>
      <c r="E201" s="203">
        <f t="shared" si="27"/>
        <v>0.012399999999999523</v>
      </c>
      <c r="F201" s="257">
        <f t="shared" si="28"/>
        <v>36.50602054935533</v>
      </c>
      <c r="G201" s="204">
        <f t="shared" si="29"/>
        <v>339.66999999999996</v>
      </c>
      <c r="H201" s="181">
        <v>7</v>
      </c>
      <c r="I201" s="178">
        <v>704.41</v>
      </c>
      <c r="J201" s="178">
        <v>364.74</v>
      </c>
    </row>
    <row r="202" spans="1:10" ht="23.25">
      <c r="A202" s="162"/>
      <c r="B202" s="181">
        <v>2</v>
      </c>
      <c r="C202" s="169">
        <v>87.4186</v>
      </c>
      <c r="D202" s="169">
        <v>87.4342</v>
      </c>
      <c r="E202" s="203">
        <f t="shared" si="27"/>
        <v>0.015600000000006276</v>
      </c>
      <c r="F202" s="257">
        <f t="shared" si="28"/>
        <v>47.60306368437421</v>
      </c>
      <c r="G202" s="204">
        <f t="shared" si="29"/>
        <v>327.71000000000004</v>
      </c>
      <c r="H202" s="220">
        <v>8</v>
      </c>
      <c r="I202" s="178">
        <v>695.2</v>
      </c>
      <c r="J202" s="178">
        <v>367.49</v>
      </c>
    </row>
    <row r="203" spans="1:10" ht="23.25">
      <c r="A203" s="162"/>
      <c r="B203" s="181">
        <v>3</v>
      </c>
      <c r="C203" s="169">
        <v>85.8016</v>
      </c>
      <c r="D203" s="169">
        <v>85.8195</v>
      </c>
      <c r="E203" s="203">
        <f t="shared" si="27"/>
        <v>0.017900000000011573</v>
      </c>
      <c r="F203" s="257">
        <f t="shared" si="28"/>
        <v>57.46388443021372</v>
      </c>
      <c r="G203" s="204">
        <f t="shared" si="29"/>
        <v>311.5</v>
      </c>
      <c r="H203" s="181">
        <v>9</v>
      </c>
      <c r="I203" s="178">
        <v>862.79</v>
      </c>
      <c r="J203" s="178">
        <v>551.29</v>
      </c>
    </row>
    <row r="204" spans="1:10" ht="23.25">
      <c r="A204" s="162">
        <v>21700</v>
      </c>
      <c r="B204" s="181">
        <v>4</v>
      </c>
      <c r="C204" s="169">
        <v>84.9396</v>
      </c>
      <c r="D204" s="169">
        <v>84.9524</v>
      </c>
      <c r="E204" s="203">
        <f t="shared" si="27"/>
        <v>0.01279999999999859</v>
      </c>
      <c r="F204" s="257">
        <f t="shared" si="28"/>
        <v>42.02094481467645</v>
      </c>
      <c r="G204" s="204">
        <f t="shared" si="29"/>
        <v>304.60999999999996</v>
      </c>
      <c r="H204" s="220">
        <v>10</v>
      </c>
      <c r="I204" s="178">
        <v>816.42</v>
      </c>
      <c r="J204" s="178">
        <v>511.81</v>
      </c>
    </row>
    <row r="205" spans="1:10" ht="23.25">
      <c r="A205" s="162"/>
      <c r="B205" s="181">
        <v>5</v>
      </c>
      <c r="C205" s="169">
        <v>84.9897</v>
      </c>
      <c r="D205" s="169">
        <v>85.0045</v>
      </c>
      <c r="E205" s="203">
        <f t="shared" si="27"/>
        <v>0.014799999999993929</v>
      </c>
      <c r="F205" s="257">
        <f t="shared" si="28"/>
        <v>53.197225117695</v>
      </c>
      <c r="G205" s="204">
        <f t="shared" si="29"/>
        <v>278.21000000000004</v>
      </c>
      <c r="H205" s="181">
        <v>11</v>
      </c>
      <c r="I205" s="178">
        <v>804.1</v>
      </c>
      <c r="J205" s="178">
        <v>525.89</v>
      </c>
    </row>
    <row r="206" spans="1:10" ht="23.25">
      <c r="A206" s="162"/>
      <c r="B206" s="220">
        <v>6</v>
      </c>
      <c r="C206" s="169">
        <v>87.363</v>
      </c>
      <c r="D206" s="169">
        <v>87.3769</v>
      </c>
      <c r="E206" s="203">
        <f t="shared" si="27"/>
        <v>0.013900000000006685</v>
      </c>
      <c r="F206" s="257">
        <f t="shared" si="28"/>
        <v>47.01664186174633</v>
      </c>
      <c r="G206" s="204">
        <f t="shared" si="29"/>
        <v>295.64</v>
      </c>
      <c r="H206" s="220">
        <v>12</v>
      </c>
      <c r="I206" s="178">
        <v>839.86</v>
      </c>
      <c r="J206" s="178">
        <v>544.22</v>
      </c>
    </row>
    <row r="207" spans="1:10" ht="23.25">
      <c r="A207" s="162">
        <v>21711</v>
      </c>
      <c r="B207" s="181">
        <v>1</v>
      </c>
      <c r="C207" s="169">
        <v>85.3643</v>
      </c>
      <c r="D207" s="169">
        <v>85.3875</v>
      </c>
      <c r="E207" s="203">
        <f t="shared" si="27"/>
        <v>0.023200000000002774</v>
      </c>
      <c r="F207" s="257">
        <f t="shared" si="28"/>
        <v>64.03532983715918</v>
      </c>
      <c r="G207" s="204">
        <f t="shared" si="29"/>
        <v>362.3</v>
      </c>
      <c r="H207" s="181">
        <v>13</v>
      </c>
      <c r="I207" s="178">
        <v>701.97</v>
      </c>
      <c r="J207" s="178">
        <v>339.67</v>
      </c>
    </row>
    <row r="208" spans="1:10" ht="23.25">
      <c r="A208" s="162"/>
      <c r="B208" s="181">
        <v>2</v>
      </c>
      <c r="C208" s="169">
        <v>87.44</v>
      </c>
      <c r="D208" s="169">
        <v>87.4659</v>
      </c>
      <c r="E208" s="203">
        <f t="shared" si="27"/>
        <v>0.02590000000000714</v>
      </c>
      <c r="F208" s="257">
        <f t="shared" si="28"/>
        <v>79.24124216003409</v>
      </c>
      <c r="G208" s="204">
        <f t="shared" si="29"/>
        <v>326.84999999999997</v>
      </c>
      <c r="H208" s="220">
        <v>14</v>
      </c>
      <c r="I208" s="178">
        <v>732.41</v>
      </c>
      <c r="J208" s="178">
        <v>405.56</v>
      </c>
    </row>
    <row r="209" spans="1:10" ht="23.25">
      <c r="A209" s="162"/>
      <c r="B209" s="181">
        <v>3</v>
      </c>
      <c r="C209" s="169">
        <v>85.8518</v>
      </c>
      <c r="D209" s="169">
        <v>85.8685</v>
      </c>
      <c r="E209" s="203">
        <f t="shared" si="27"/>
        <v>0.01670000000000016</v>
      </c>
      <c r="F209" s="257">
        <f t="shared" si="28"/>
        <v>49.832895679160174</v>
      </c>
      <c r="G209" s="204">
        <f t="shared" si="29"/>
        <v>335.12000000000006</v>
      </c>
      <c r="H209" s="181">
        <v>15</v>
      </c>
      <c r="I209" s="178">
        <v>690.19</v>
      </c>
      <c r="J209" s="178">
        <v>355.07</v>
      </c>
    </row>
    <row r="210" spans="1:10" ht="23.25">
      <c r="A210" s="162">
        <v>21717</v>
      </c>
      <c r="B210" s="181">
        <v>4</v>
      </c>
      <c r="C210" s="169">
        <v>84.9892</v>
      </c>
      <c r="D210" s="169">
        <v>85.015</v>
      </c>
      <c r="E210" s="203">
        <f aca="true" t="shared" si="30" ref="E210:E264">D210-C210</f>
        <v>0.02580000000000382</v>
      </c>
      <c r="F210" s="257">
        <f aca="true" t="shared" si="31" ref="F210:F263">((10^6)*E210/G210)</f>
        <v>72.53507267565526</v>
      </c>
      <c r="G210" s="204">
        <f aca="true" t="shared" si="32" ref="G210:G263">I210-J210</f>
        <v>355.69</v>
      </c>
      <c r="H210" s="220">
        <v>16</v>
      </c>
      <c r="I210" s="178">
        <v>725.6</v>
      </c>
      <c r="J210" s="178">
        <v>369.91</v>
      </c>
    </row>
    <row r="211" spans="1:10" ht="23.25">
      <c r="A211" s="162"/>
      <c r="B211" s="181">
        <v>5</v>
      </c>
      <c r="C211" s="169">
        <v>85.0196</v>
      </c>
      <c r="D211" s="169">
        <v>85.0407</v>
      </c>
      <c r="E211" s="203">
        <f t="shared" si="30"/>
        <v>0.021100000000004115</v>
      </c>
      <c r="F211" s="257">
        <f t="shared" si="31"/>
        <v>68.3068954354293</v>
      </c>
      <c r="G211" s="204">
        <f t="shared" si="32"/>
        <v>308.9000000000001</v>
      </c>
      <c r="H211" s="181">
        <v>17</v>
      </c>
      <c r="I211" s="178">
        <v>851.21</v>
      </c>
      <c r="J211" s="178">
        <v>542.31</v>
      </c>
    </row>
    <row r="212" spans="1:10" ht="23.25">
      <c r="A212" s="162"/>
      <c r="B212" s="181">
        <v>6</v>
      </c>
      <c r="C212" s="169">
        <v>87.3858</v>
      </c>
      <c r="D212" s="169">
        <v>87.4413</v>
      </c>
      <c r="E212" s="203">
        <f t="shared" si="30"/>
        <v>0.055499999999995</v>
      </c>
      <c r="F212" s="257">
        <f t="shared" si="31"/>
        <v>165.11468776959808</v>
      </c>
      <c r="G212" s="204">
        <f t="shared" si="32"/>
        <v>336.12999999999994</v>
      </c>
      <c r="H212" s="220">
        <v>18</v>
      </c>
      <c r="I212" s="178">
        <v>734.68</v>
      </c>
      <c r="J212" s="178">
        <v>398.55</v>
      </c>
    </row>
    <row r="213" spans="1:10" ht="23.25">
      <c r="A213" s="162">
        <v>21724</v>
      </c>
      <c r="B213" s="181">
        <v>7</v>
      </c>
      <c r="C213" s="169">
        <v>86.4396</v>
      </c>
      <c r="D213" s="169">
        <v>86.4632</v>
      </c>
      <c r="E213" s="203">
        <f t="shared" si="30"/>
        <v>0.02360000000000184</v>
      </c>
      <c r="F213" s="257">
        <f t="shared" si="31"/>
        <v>80.33769063181455</v>
      </c>
      <c r="G213" s="204">
        <f t="shared" si="32"/>
        <v>293.76</v>
      </c>
      <c r="H213" s="181">
        <v>19</v>
      </c>
      <c r="I213" s="178">
        <v>831.4</v>
      </c>
      <c r="J213" s="178">
        <v>537.64</v>
      </c>
    </row>
    <row r="214" spans="1:10" ht="23.25">
      <c r="A214" s="162"/>
      <c r="B214" s="181">
        <v>8</v>
      </c>
      <c r="C214" s="169">
        <v>84.7862</v>
      </c>
      <c r="D214" s="169">
        <v>84.8071</v>
      </c>
      <c r="E214" s="203">
        <f t="shared" si="30"/>
        <v>0.020900000000011687</v>
      </c>
      <c r="F214" s="257">
        <f t="shared" si="31"/>
        <v>68.56730422234074</v>
      </c>
      <c r="G214" s="204">
        <f t="shared" si="32"/>
        <v>304.81000000000006</v>
      </c>
      <c r="H214" s="220">
        <v>20</v>
      </c>
      <c r="I214" s="178">
        <v>833.45</v>
      </c>
      <c r="J214" s="178">
        <v>528.64</v>
      </c>
    </row>
    <row r="215" spans="1:10" ht="23.25">
      <c r="A215" s="162"/>
      <c r="B215" s="181">
        <v>9</v>
      </c>
      <c r="C215" s="169">
        <v>87.6331</v>
      </c>
      <c r="D215" s="169">
        <v>87.6552</v>
      </c>
      <c r="E215" s="203">
        <f t="shared" si="30"/>
        <v>0.02209999999999468</v>
      </c>
      <c r="F215" s="257">
        <f t="shared" si="31"/>
        <v>63.62092293518348</v>
      </c>
      <c r="G215" s="204">
        <f t="shared" si="32"/>
        <v>347.36999999999995</v>
      </c>
      <c r="H215" s="181">
        <v>21</v>
      </c>
      <c r="I215" s="178">
        <v>697.56</v>
      </c>
      <c r="J215" s="178">
        <v>350.19</v>
      </c>
    </row>
    <row r="216" spans="1:10" ht="23.25">
      <c r="A216" s="162">
        <v>21738</v>
      </c>
      <c r="B216" s="181">
        <v>1</v>
      </c>
      <c r="C216" s="169">
        <v>85.3643</v>
      </c>
      <c r="D216" s="169">
        <v>85.3875</v>
      </c>
      <c r="E216" s="203">
        <f t="shared" si="30"/>
        <v>0.023200000000002774</v>
      </c>
      <c r="F216" s="257">
        <f t="shared" si="31"/>
        <v>64.03532983715918</v>
      </c>
      <c r="G216" s="204">
        <f t="shared" si="32"/>
        <v>362.3</v>
      </c>
      <c r="H216" s="220">
        <v>22</v>
      </c>
      <c r="I216" s="178">
        <v>701.97</v>
      </c>
      <c r="J216" s="178">
        <v>339.67</v>
      </c>
    </row>
    <row r="217" spans="1:10" ht="23.25">
      <c r="A217" s="162"/>
      <c r="B217" s="181">
        <v>2</v>
      </c>
      <c r="C217" s="169">
        <v>87.44</v>
      </c>
      <c r="D217" s="169">
        <v>87.4659</v>
      </c>
      <c r="E217" s="203">
        <f t="shared" si="30"/>
        <v>0.02590000000000714</v>
      </c>
      <c r="F217" s="257">
        <f t="shared" si="31"/>
        <v>79.24124216003409</v>
      </c>
      <c r="G217" s="204">
        <f t="shared" si="32"/>
        <v>326.84999999999997</v>
      </c>
      <c r="H217" s="181">
        <v>23</v>
      </c>
      <c r="I217" s="178">
        <v>732.41</v>
      </c>
      <c r="J217" s="178">
        <v>405.56</v>
      </c>
    </row>
    <row r="218" spans="1:10" ht="23.25">
      <c r="A218" s="162"/>
      <c r="B218" s="181">
        <v>3</v>
      </c>
      <c r="C218" s="169">
        <v>85.8518</v>
      </c>
      <c r="D218" s="169">
        <v>85.8685</v>
      </c>
      <c r="E218" s="203">
        <f t="shared" si="30"/>
        <v>0.01670000000000016</v>
      </c>
      <c r="F218" s="257">
        <f t="shared" si="31"/>
        <v>49.832895679160174</v>
      </c>
      <c r="G218" s="204">
        <f t="shared" si="32"/>
        <v>335.12000000000006</v>
      </c>
      <c r="H218" s="220">
        <v>24</v>
      </c>
      <c r="I218" s="178">
        <v>690.19</v>
      </c>
      <c r="J218" s="178">
        <v>355.07</v>
      </c>
    </row>
    <row r="219" spans="1:10" ht="23.25">
      <c r="A219" s="162">
        <v>21745</v>
      </c>
      <c r="B219" s="181">
        <v>4</v>
      </c>
      <c r="C219" s="169">
        <v>84.9892</v>
      </c>
      <c r="D219" s="169">
        <v>85.015</v>
      </c>
      <c r="E219" s="203">
        <f t="shared" si="30"/>
        <v>0.02580000000000382</v>
      </c>
      <c r="F219" s="257">
        <f t="shared" si="31"/>
        <v>72.53507267565526</v>
      </c>
      <c r="G219" s="204">
        <f t="shared" si="32"/>
        <v>355.69</v>
      </c>
      <c r="H219" s="181">
        <v>25</v>
      </c>
      <c r="I219" s="178">
        <v>725.6</v>
      </c>
      <c r="J219" s="178">
        <v>369.91</v>
      </c>
    </row>
    <row r="220" spans="1:10" ht="23.25">
      <c r="A220" s="162"/>
      <c r="B220" s="181">
        <v>5</v>
      </c>
      <c r="C220" s="169">
        <v>85.0196</v>
      </c>
      <c r="D220" s="169">
        <v>85.0407</v>
      </c>
      <c r="E220" s="203">
        <f t="shared" si="30"/>
        <v>0.021100000000004115</v>
      </c>
      <c r="F220" s="257">
        <f t="shared" si="31"/>
        <v>68.3068954354293</v>
      </c>
      <c r="G220" s="204">
        <f t="shared" si="32"/>
        <v>308.9000000000001</v>
      </c>
      <c r="H220" s="220">
        <v>26</v>
      </c>
      <c r="I220" s="178">
        <v>851.21</v>
      </c>
      <c r="J220" s="178">
        <v>542.31</v>
      </c>
    </row>
    <row r="221" spans="1:10" ht="23.25">
      <c r="A221" s="162"/>
      <c r="B221" s="181">
        <v>6</v>
      </c>
      <c r="C221" s="169">
        <v>87.3858</v>
      </c>
      <c r="D221" s="169">
        <v>87.4413</v>
      </c>
      <c r="E221" s="203">
        <f t="shared" si="30"/>
        <v>0.055499999999995</v>
      </c>
      <c r="F221" s="257">
        <f t="shared" si="31"/>
        <v>165.11468776959808</v>
      </c>
      <c r="G221" s="204">
        <f t="shared" si="32"/>
        <v>336.12999999999994</v>
      </c>
      <c r="H221" s="181">
        <v>27</v>
      </c>
      <c r="I221" s="178">
        <v>734.68</v>
      </c>
      <c r="J221" s="178">
        <v>398.55</v>
      </c>
    </row>
    <row r="222" spans="1:10" ht="23.25">
      <c r="A222" s="162">
        <v>21758</v>
      </c>
      <c r="B222" s="181">
        <v>7</v>
      </c>
      <c r="C222" s="169">
        <v>86.4396</v>
      </c>
      <c r="D222" s="169">
        <v>86.4632</v>
      </c>
      <c r="E222" s="203">
        <f t="shared" si="30"/>
        <v>0.02360000000000184</v>
      </c>
      <c r="F222" s="257">
        <f t="shared" si="31"/>
        <v>80.33769063181455</v>
      </c>
      <c r="G222" s="204">
        <f t="shared" si="32"/>
        <v>293.76</v>
      </c>
      <c r="H222" s="220">
        <v>28</v>
      </c>
      <c r="I222" s="178">
        <v>831.4</v>
      </c>
      <c r="J222" s="178">
        <v>537.64</v>
      </c>
    </row>
    <row r="223" spans="1:10" ht="23.25">
      <c r="A223" s="162"/>
      <c r="B223" s="181">
        <v>8</v>
      </c>
      <c r="C223" s="169">
        <v>84.7862</v>
      </c>
      <c r="D223" s="169">
        <v>84.8071</v>
      </c>
      <c r="E223" s="203">
        <f t="shared" si="30"/>
        <v>0.020900000000011687</v>
      </c>
      <c r="F223" s="257">
        <f t="shared" si="31"/>
        <v>68.56730422234074</v>
      </c>
      <c r="G223" s="204">
        <f t="shared" si="32"/>
        <v>304.81000000000006</v>
      </c>
      <c r="H223" s="181">
        <v>29</v>
      </c>
      <c r="I223" s="178">
        <v>833.45</v>
      </c>
      <c r="J223" s="178">
        <v>528.64</v>
      </c>
    </row>
    <row r="224" spans="1:10" ht="23.25">
      <c r="A224" s="162"/>
      <c r="B224" s="181">
        <v>9</v>
      </c>
      <c r="C224" s="169">
        <v>87.6331</v>
      </c>
      <c r="D224" s="169">
        <v>87.6552</v>
      </c>
      <c r="E224" s="203">
        <f t="shared" si="30"/>
        <v>0.02209999999999468</v>
      </c>
      <c r="F224" s="257">
        <f t="shared" si="31"/>
        <v>63.62092293518348</v>
      </c>
      <c r="G224" s="204">
        <f t="shared" si="32"/>
        <v>347.36999999999995</v>
      </c>
      <c r="H224" s="220">
        <v>30</v>
      </c>
      <c r="I224" s="178">
        <v>697.56</v>
      </c>
      <c r="J224" s="178">
        <v>350.19</v>
      </c>
    </row>
    <row r="225" spans="1:10" ht="23.25">
      <c r="A225" s="162">
        <v>21770</v>
      </c>
      <c r="B225" s="181">
        <v>28</v>
      </c>
      <c r="C225" s="169">
        <v>87.2289</v>
      </c>
      <c r="D225" s="169">
        <v>87.2676</v>
      </c>
      <c r="E225" s="203">
        <f t="shared" si="30"/>
        <v>0.03870000000000573</v>
      </c>
      <c r="F225" s="257">
        <f t="shared" si="31"/>
        <v>118.3522431878826</v>
      </c>
      <c r="G225" s="204">
        <f t="shared" si="32"/>
        <v>326.99</v>
      </c>
      <c r="H225" s="181">
        <v>31</v>
      </c>
      <c r="I225" s="178">
        <v>633.97</v>
      </c>
      <c r="J225" s="178">
        <v>306.98</v>
      </c>
    </row>
    <row r="226" spans="1:10" ht="23.25">
      <c r="A226" s="162"/>
      <c r="B226" s="181">
        <v>29</v>
      </c>
      <c r="C226" s="169">
        <v>85.249</v>
      </c>
      <c r="D226" s="169">
        <v>85.2929</v>
      </c>
      <c r="E226" s="203">
        <f t="shared" si="30"/>
        <v>0.04390000000000782</v>
      </c>
      <c r="F226" s="257">
        <f t="shared" si="31"/>
        <v>145.58599190823045</v>
      </c>
      <c r="G226" s="204">
        <f t="shared" si="32"/>
        <v>301.5400000000001</v>
      </c>
      <c r="H226" s="220">
        <v>32</v>
      </c>
      <c r="I226" s="178">
        <v>826.09</v>
      </c>
      <c r="J226" s="178">
        <v>524.55</v>
      </c>
    </row>
    <row r="227" spans="1:10" ht="23.25">
      <c r="A227" s="162"/>
      <c r="B227" s="181">
        <v>30</v>
      </c>
      <c r="C227" s="169">
        <v>84.9763</v>
      </c>
      <c r="D227" s="169">
        <v>85.0167</v>
      </c>
      <c r="E227" s="203">
        <f t="shared" si="30"/>
        <v>0.04040000000000532</v>
      </c>
      <c r="F227" s="257">
        <f t="shared" si="31"/>
        <v>145.24537120260766</v>
      </c>
      <c r="G227" s="204">
        <f t="shared" si="32"/>
        <v>278.15</v>
      </c>
      <c r="H227" s="181">
        <v>33</v>
      </c>
      <c r="I227" s="178">
        <v>853.27</v>
      </c>
      <c r="J227" s="178">
        <v>575.12</v>
      </c>
    </row>
    <row r="228" spans="1:10" ht="23.25">
      <c r="A228" s="162">
        <v>21783</v>
      </c>
      <c r="B228" s="181">
        <v>31</v>
      </c>
      <c r="C228" s="169">
        <v>84.899</v>
      </c>
      <c r="D228" s="169">
        <v>84.9693</v>
      </c>
      <c r="E228" s="203">
        <f t="shared" si="30"/>
        <v>0.07030000000000314</v>
      </c>
      <c r="F228" s="257">
        <f t="shared" si="31"/>
        <v>218.38402037837642</v>
      </c>
      <c r="G228" s="204">
        <f t="shared" si="32"/>
        <v>321.90999999999997</v>
      </c>
      <c r="H228" s="220">
        <v>34</v>
      </c>
      <c r="I228" s="178">
        <v>728.64</v>
      </c>
      <c r="J228" s="178">
        <v>406.73</v>
      </c>
    </row>
    <row r="229" spans="1:10" ht="23.25">
      <c r="A229" s="162"/>
      <c r="B229" s="181">
        <v>32</v>
      </c>
      <c r="C229" s="169">
        <v>85.0362</v>
      </c>
      <c r="D229" s="169">
        <v>85.0849</v>
      </c>
      <c r="E229" s="203">
        <f t="shared" si="30"/>
        <v>0.048700000000010846</v>
      </c>
      <c r="F229" s="257">
        <f t="shared" si="31"/>
        <v>170.4406257656209</v>
      </c>
      <c r="G229" s="204">
        <f t="shared" si="32"/>
        <v>285.72999999999996</v>
      </c>
      <c r="H229" s="181">
        <v>35</v>
      </c>
      <c r="I229" s="178">
        <v>776.91</v>
      </c>
      <c r="J229" s="178">
        <v>491.18</v>
      </c>
    </row>
    <row r="230" spans="1:10" ht="23.25">
      <c r="A230" s="162"/>
      <c r="B230" s="181">
        <v>33</v>
      </c>
      <c r="C230" s="169">
        <v>86.0049</v>
      </c>
      <c r="D230" s="169">
        <v>86.0423</v>
      </c>
      <c r="E230" s="203">
        <f t="shared" si="30"/>
        <v>0.037399999999990996</v>
      </c>
      <c r="F230" s="257">
        <f t="shared" si="31"/>
        <v>126.80975146641914</v>
      </c>
      <c r="G230" s="204">
        <f t="shared" si="32"/>
        <v>294.92999999999995</v>
      </c>
      <c r="H230" s="220">
        <v>36</v>
      </c>
      <c r="I230" s="178">
        <v>839.9</v>
      </c>
      <c r="J230" s="178">
        <v>544.97</v>
      </c>
    </row>
    <row r="231" spans="1:10" ht="23.25">
      <c r="A231" s="162">
        <v>21791</v>
      </c>
      <c r="B231" s="181">
        <v>34</v>
      </c>
      <c r="C231" s="169">
        <v>83.7525</v>
      </c>
      <c r="D231" s="169">
        <v>83.822</v>
      </c>
      <c r="E231" s="203">
        <f t="shared" si="30"/>
        <v>0.069500000000005</v>
      </c>
      <c r="F231" s="257">
        <f t="shared" si="31"/>
        <v>241.21893655423088</v>
      </c>
      <c r="G231" s="204">
        <f t="shared" si="32"/>
        <v>288.12</v>
      </c>
      <c r="H231" s="181">
        <v>37</v>
      </c>
      <c r="I231" s="178">
        <v>818</v>
      </c>
      <c r="J231" s="178">
        <v>529.88</v>
      </c>
    </row>
    <row r="232" spans="1:10" ht="23.25">
      <c r="A232" s="162"/>
      <c r="B232" s="181">
        <v>35</v>
      </c>
      <c r="C232" s="169">
        <v>85.0353</v>
      </c>
      <c r="D232" s="169">
        <v>85.0905</v>
      </c>
      <c r="E232" s="203">
        <f t="shared" si="30"/>
        <v>0.05519999999999925</v>
      </c>
      <c r="F232" s="257">
        <f t="shared" si="31"/>
        <v>158.77581545187613</v>
      </c>
      <c r="G232" s="204">
        <f t="shared" si="32"/>
        <v>347.65999999999997</v>
      </c>
      <c r="H232" s="220">
        <v>38</v>
      </c>
      <c r="I232" s="178">
        <v>685.15</v>
      </c>
      <c r="J232" s="178">
        <v>337.49</v>
      </c>
    </row>
    <row r="233" spans="1:10" ht="23.25">
      <c r="A233" s="162"/>
      <c r="B233" s="181">
        <v>36</v>
      </c>
      <c r="C233" s="169">
        <v>84.5985</v>
      </c>
      <c r="D233" s="169">
        <v>84.6413</v>
      </c>
      <c r="E233" s="203">
        <f t="shared" si="30"/>
        <v>0.04279999999999973</v>
      </c>
      <c r="F233" s="257">
        <f t="shared" si="31"/>
        <v>145.20780322306945</v>
      </c>
      <c r="G233" s="204">
        <f t="shared" si="32"/>
        <v>294.75</v>
      </c>
      <c r="H233" s="181">
        <v>39</v>
      </c>
      <c r="I233" s="178">
        <v>813.22</v>
      </c>
      <c r="J233" s="178">
        <v>518.47</v>
      </c>
    </row>
    <row r="234" spans="1:10" ht="23.25">
      <c r="A234" s="162">
        <v>21795</v>
      </c>
      <c r="B234" s="181">
        <v>1</v>
      </c>
      <c r="C234" s="169">
        <v>85.3947</v>
      </c>
      <c r="D234" s="169">
        <v>85.4647</v>
      </c>
      <c r="E234" s="203">
        <f t="shared" si="30"/>
        <v>0.06999999999999318</v>
      </c>
      <c r="F234" s="257">
        <f t="shared" si="31"/>
        <v>206.6115702479137</v>
      </c>
      <c r="G234" s="204">
        <f t="shared" si="32"/>
        <v>338.80000000000007</v>
      </c>
      <c r="H234" s="220">
        <v>40</v>
      </c>
      <c r="I234" s="178">
        <v>704.94</v>
      </c>
      <c r="J234" s="178">
        <v>366.14</v>
      </c>
    </row>
    <row r="235" spans="1:10" ht="23.25">
      <c r="A235" s="162"/>
      <c r="B235" s="181">
        <v>2</v>
      </c>
      <c r="C235" s="169">
        <v>87.451</v>
      </c>
      <c r="D235" s="169">
        <v>87.4994</v>
      </c>
      <c r="E235" s="203">
        <f t="shared" si="30"/>
        <v>0.04840000000000089</v>
      </c>
      <c r="F235" s="257">
        <f t="shared" si="31"/>
        <v>161.64045018869484</v>
      </c>
      <c r="G235" s="204">
        <f t="shared" si="32"/>
        <v>299.42999999999995</v>
      </c>
      <c r="H235" s="181">
        <v>41</v>
      </c>
      <c r="I235" s="178">
        <v>790.18</v>
      </c>
      <c r="J235" s="178">
        <v>490.75</v>
      </c>
    </row>
    <row r="236" spans="1:10" ht="23.25">
      <c r="A236" s="162"/>
      <c r="B236" s="181">
        <v>3</v>
      </c>
      <c r="C236" s="169">
        <v>85.8531</v>
      </c>
      <c r="D236" s="169">
        <v>85.8924</v>
      </c>
      <c r="E236" s="203">
        <f t="shared" si="30"/>
        <v>0.039299999999997226</v>
      </c>
      <c r="F236" s="257">
        <f t="shared" si="31"/>
        <v>131.8968989125964</v>
      </c>
      <c r="G236" s="204">
        <f t="shared" si="32"/>
        <v>297.96</v>
      </c>
      <c r="H236" s="220">
        <v>42</v>
      </c>
      <c r="I236" s="178">
        <v>803.9</v>
      </c>
      <c r="J236" s="178">
        <v>505.94</v>
      </c>
    </row>
    <row r="237" spans="1:10" ht="23.25">
      <c r="A237" s="162">
        <v>21809</v>
      </c>
      <c r="B237" s="181">
        <v>4</v>
      </c>
      <c r="C237" s="169">
        <v>84.978</v>
      </c>
      <c r="D237" s="169">
        <v>85.0311</v>
      </c>
      <c r="E237" s="203">
        <f t="shared" si="30"/>
        <v>0.05310000000000059</v>
      </c>
      <c r="F237" s="257">
        <f t="shared" si="31"/>
        <v>222.02709483191413</v>
      </c>
      <c r="G237" s="204">
        <f t="shared" si="32"/>
        <v>239.16000000000003</v>
      </c>
      <c r="H237" s="181">
        <v>43</v>
      </c>
      <c r="I237" s="178">
        <v>719.6</v>
      </c>
      <c r="J237" s="178">
        <v>480.44</v>
      </c>
    </row>
    <row r="238" spans="1:10" ht="23.25">
      <c r="A238" s="162"/>
      <c r="B238" s="181">
        <v>5</v>
      </c>
      <c r="C238" s="169">
        <v>84.978</v>
      </c>
      <c r="D238" s="169">
        <v>85.0386</v>
      </c>
      <c r="E238" s="203">
        <f t="shared" si="30"/>
        <v>0.06060000000000798</v>
      </c>
      <c r="F238" s="257">
        <f t="shared" si="31"/>
        <v>228.78284506194495</v>
      </c>
      <c r="G238" s="204">
        <f t="shared" si="32"/>
        <v>264.88</v>
      </c>
      <c r="H238" s="220">
        <v>44</v>
      </c>
      <c r="I238" s="178">
        <v>906.62</v>
      </c>
      <c r="J238" s="178">
        <v>641.74</v>
      </c>
    </row>
    <row r="239" spans="1:10" ht="23.25">
      <c r="A239" s="162"/>
      <c r="B239" s="181">
        <v>6</v>
      </c>
      <c r="C239" s="169">
        <v>87.3595</v>
      </c>
      <c r="D239" s="169">
        <v>87.4361</v>
      </c>
      <c r="E239" s="203">
        <f t="shared" si="30"/>
        <v>0.07659999999999911</v>
      </c>
      <c r="F239" s="257">
        <f t="shared" si="31"/>
        <v>232.1704604006883</v>
      </c>
      <c r="G239" s="204">
        <f t="shared" si="32"/>
        <v>329.93000000000006</v>
      </c>
      <c r="H239" s="181">
        <v>45</v>
      </c>
      <c r="I239" s="178">
        <v>692.45</v>
      </c>
      <c r="J239" s="178">
        <v>362.52</v>
      </c>
    </row>
    <row r="240" spans="1:10" ht="23.25">
      <c r="A240" s="162">
        <v>21812</v>
      </c>
      <c r="B240" s="181">
        <v>7</v>
      </c>
      <c r="C240" s="169">
        <v>86.4104</v>
      </c>
      <c r="D240" s="169">
        <v>86.7329</v>
      </c>
      <c r="E240" s="203">
        <f t="shared" si="30"/>
        <v>0.3225000000000051</v>
      </c>
      <c r="F240" s="257">
        <f t="shared" si="31"/>
        <v>1103.6583279148733</v>
      </c>
      <c r="G240" s="204">
        <f t="shared" si="32"/>
        <v>292.21</v>
      </c>
      <c r="H240" s="220">
        <v>46</v>
      </c>
      <c r="I240" s="178">
        <v>710.05</v>
      </c>
      <c r="J240" s="178">
        <v>417.84</v>
      </c>
    </row>
    <row r="241" spans="1:10" ht="23.25">
      <c r="A241" s="162"/>
      <c r="B241" s="181">
        <v>8</v>
      </c>
      <c r="C241" s="169">
        <v>84.7761</v>
      </c>
      <c r="D241" s="169">
        <v>85.1827</v>
      </c>
      <c r="E241" s="203">
        <f t="shared" si="30"/>
        <v>0.4065999999999974</v>
      </c>
      <c r="F241" s="257">
        <f t="shared" si="31"/>
        <v>1483.9957662688323</v>
      </c>
      <c r="G241" s="204">
        <f t="shared" si="32"/>
        <v>273.99</v>
      </c>
      <c r="H241" s="181">
        <v>47</v>
      </c>
      <c r="I241" s="178">
        <v>638.72</v>
      </c>
      <c r="J241" s="178">
        <v>364.73</v>
      </c>
    </row>
    <row r="242" spans="1:10" ht="23.25">
      <c r="A242" s="162"/>
      <c r="B242" s="181">
        <v>9</v>
      </c>
      <c r="C242" s="169">
        <v>87.6218</v>
      </c>
      <c r="D242" s="169">
        <v>87.9476</v>
      </c>
      <c r="E242" s="203">
        <f t="shared" si="30"/>
        <v>0.325800000000001</v>
      </c>
      <c r="F242" s="257">
        <f t="shared" si="31"/>
        <v>1255.8784981882702</v>
      </c>
      <c r="G242" s="204">
        <f t="shared" si="32"/>
        <v>259.41999999999996</v>
      </c>
      <c r="H242" s="220">
        <v>48</v>
      </c>
      <c r="I242" s="178">
        <v>815.67</v>
      </c>
      <c r="J242" s="178">
        <v>556.25</v>
      </c>
    </row>
    <row r="243" spans="1:10" ht="23.25">
      <c r="A243" s="162">
        <v>21813</v>
      </c>
      <c r="B243" s="181">
        <v>22</v>
      </c>
      <c r="C243" s="169">
        <v>85.152</v>
      </c>
      <c r="D243" s="169">
        <v>85.2176</v>
      </c>
      <c r="E243" s="203">
        <f t="shared" si="30"/>
        <v>0.06560000000000343</v>
      </c>
      <c r="F243" s="257">
        <f t="shared" si="31"/>
        <v>210.817238165644</v>
      </c>
      <c r="G243" s="204">
        <f t="shared" si="32"/>
        <v>311.16999999999996</v>
      </c>
      <c r="H243" s="181">
        <v>49</v>
      </c>
      <c r="I243" s="178">
        <v>848.56</v>
      </c>
      <c r="J243" s="178">
        <v>537.39</v>
      </c>
    </row>
    <row r="244" spans="1:10" ht="23.25">
      <c r="A244" s="162"/>
      <c r="B244" s="181">
        <v>23</v>
      </c>
      <c r="C244" s="169">
        <v>87.7202</v>
      </c>
      <c r="D244" s="169">
        <v>87.7874</v>
      </c>
      <c r="E244" s="203">
        <f t="shared" si="30"/>
        <v>0.0671999999999997</v>
      </c>
      <c r="F244" s="257">
        <f t="shared" si="31"/>
        <v>186.93148627221817</v>
      </c>
      <c r="G244" s="204">
        <f t="shared" si="32"/>
        <v>359.49</v>
      </c>
      <c r="H244" s="220">
        <v>50</v>
      </c>
      <c r="I244" s="178">
        <v>704.47</v>
      </c>
      <c r="J244" s="178">
        <v>344.98</v>
      </c>
    </row>
    <row r="245" spans="1:10" ht="23.25">
      <c r="A245" s="162"/>
      <c r="B245" s="181">
        <v>24</v>
      </c>
      <c r="C245" s="169">
        <v>88.0678</v>
      </c>
      <c r="D245" s="169">
        <v>88.1341</v>
      </c>
      <c r="E245" s="203">
        <f t="shared" si="30"/>
        <v>0.06629999999999825</v>
      </c>
      <c r="F245" s="257">
        <f t="shared" si="31"/>
        <v>199.24269743959084</v>
      </c>
      <c r="G245" s="204">
        <f t="shared" si="32"/>
        <v>332.76000000000005</v>
      </c>
      <c r="H245" s="181">
        <v>51</v>
      </c>
      <c r="I245" s="178">
        <v>733.84</v>
      </c>
      <c r="J245" s="178">
        <v>401.08</v>
      </c>
    </row>
    <row r="246" spans="1:10" ht="23.25">
      <c r="A246" s="162">
        <v>21830</v>
      </c>
      <c r="B246" s="181">
        <v>1</v>
      </c>
      <c r="C246" s="169">
        <v>85.4145</v>
      </c>
      <c r="D246" s="169">
        <v>85.4286</v>
      </c>
      <c r="E246" s="203">
        <f t="shared" si="30"/>
        <v>0.014099999999999113</v>
      </c>
      <c r="F246" s="257">
        <f t="shared" si="31"/>
        <v>42.29661627069568</v>
      </c>
      <c r="G246" s="204">
        <f t="shared" si="32"/>
        <v>333.36</v>
      </c>
      <c r="H246" s="220">
        <v>52</v>
      </c>
      <c r="I246" s="178">
        <v>680.01</v>
      </c>
      <c r="J246" s="178">
        <v>346.65</v>
      </c>
    </row>
    <row r="247" spans="1:10" ht="23.25">
      <c r="A247" s="162"/>
      <c r="B247" s="181">
        <v>2</v>
      </c>
      <c r="C247" s="169">
        <v>87.4806</v>
      </c>
      <c r="D247" s="169">
        <v>87.4948</v>
      </c>
      <c r="E247" s="203">
        <f t="shared" si="30"/>
        <v>0.014200000000002433</v>
      </c>
      <c r="F247" s="257">
        <f t="shared" si="31"/>
        <v>41.67400363914549</v>
      </c>
      <c r="G247" s="204">
        <f t="shared" si="32"/>
        <v>340.74</v>
      </c>
      <c r="H247" s="181">
        <v>53</v>
      </c>
      <c r="I247" s="178">
        <v>871.01</v>
      </c>
      <c r="J247" s="178">
        <v>530.27</v>
      </c>
    </row>
    <row r="248" spans="1:10" ht="23.25">
      <c r="A248" s="162"/>
      <c r="B248" s="181">
        <v>3</v>
      </c>
      <c r="C248" s="169">
        <v>85.8847</v>
      </c>
      <c r="D248" s="169">
        <v>85.8992</v>
      </c>
      <c r="E248" s="203">
        <f t="shared" si="30"/>
        <v>0.014499999999998181</v>
      </c>
      <c r="F248" s="257">
        <f t="shared" si="31"/>
        <v>37.39233586053479</v>
      </c>
      <c r="G248" s="204">
        <f t="shared" si="32"/>
        <v>387.78</v>
      </c>
      <c r="H248" s="220">
        <v>54</v>
      </c>
      <c r="I248" s="178">
        <v>760.17</v>
      </c>
      <c r="J248" s="178">
        <v>372.39</v>
      </c>
    </row>
    <row r="249" spans="1:10" ht="23.25">
      <c r="A249" s="162">
        <v>21842</v>
      </c>
      <c r="B249" s="181">
        <v>4</v>
      </c>
      <c r="C249" s="169">
        <v>85.0171</v>
      </c>
      <c r="D249" s="169">
        <v>85.0294</v>
      </c>
      <c r="E249" s="203">
        <f t="shared" si="30"/>
        <v>0.012299999999996203</v>
      </c>
      <c r="F249" s="257">
        <f t="shared" si="31"/>
        <v>39.535855485185955</v>
      </c>
      <c r="G249" s="204">
        <f t="shared" si="32"/>
        <v>311.11</v>
      </c>
      <c r="H249" s="181">
        <v>55</v>
      </c>
      <c r="I249" s="178">
        <v>851.29</v>
      </c>
      <c r="J249" s="178">
        <v>540.18</v>
      </c>
    </row>
    <row r="250" spans="1:10" ht="23.25">
      <c r="A250" s="162"/>
      <c r="B250" s="181">
        <v>5</v>
      </c>
      <c r="C250" s="169">
        <v>85.0406</v>
      </c>
      <c r="D250" s="169">
        <v>85.0548</v>
      </c>
      <c r="E250" s="203">
        <f t="shared" si="30"/>
        <v>0.014200000000002433</v>
      </c>
      <c r="F250" s="257">
        <f t="shared" si="31"/>
        <v>41.67767309442761</v>
      </c>
      <c r="G250" s="204">
        <f t="shared" si="32"/>
        <v>340.71000000000004</v>
      </c>
      <c r="H250" s="220">
        <v>56</v>
      </c>
      <c r="I250" s="178">
        <v>870.57</v>
      </c>
      <c r="J250" s="178">
        <v>529.86</v>
      </c>
    </row>
    <row r="251" spans="1:10" ht="23.25">
      <c r="A251" s="162"/>
      <c r="B251" s="181">
        <v>6</v>
      </c>
      <c r="C251" s="169">
        <v>87.3827</v>
      </c>
      <c r="D251" s="169">
        <v>87.3957</v>
      </c>
      <c r="E251" s="203">
        <f t="shared" si="30"/>
        <v>0.01300000000000523</v>
      </c>
      <c r="F251" s="257">
        <f t="shared" si="31"/>
        <v>48.69825810078753</v>
      </c>
      <c r="G251" s="204">
        <f t="shared" si="32"/>
        <v>266.95</v>
      </c>
      <c r="H251" s="181">
        <v>57</v>
      </c>
      <c r="I251" s="178">
        <v>769.87</v>
      </c>
      <c r="J251" s="178">
        <v>502.92</v>
      </c>
    </row>
    <row r="252" spans="1:10" ht="23.25">
      <c r="A252" s="162">
        <v>21854</v>
      </c>
      <c r="B252" s="181">
        <v>7</v>
      </c>
      <c r="C252" s="169">
        <v>86.445</v>
      </c>
      <c r="D252" s="169">
        <v>86.459</v>
      </c>
      <c r="E252" s="203">
        <f t="shared" si="30"/>
        <v>0.014000000000010004</v>
      </c>
      <c r="F252" s="257">
        <f t="shared" si="31"/>
        <v>43.521512061707305</v>
      </c>
      <c r="G252" s="204">
        <f t="shared" si="32"/>
        <v>321.67999999999995</v>
      </c>
      <c r="H252" s="220">
        <v>58</v>
      </c>
      <c r="I252" s="178">
        <v>813.06</v>
      </c>
      <c r="J252" s="178">
        <v>491.38</v>
      </c>
    </row>
    <row r="253" spans="1:10" ht="23.25">
      <c r="A253" s="162"/>
      <c r="B253" s="181">
        <v>8</v>
      </c>
      <c r="C253" s="169">
        <v>84.8067</v>
      </c>
      <c r="D253" s="169">
        <v>84.8185</v>
      </c>
      <c r="E253" s="203">
        <f t="shared" si="30"/>
        <v>0.011799999999993815</v>
      </c>
      <c r="F253" s="257">
        <f t="shared" si="31"/>
        <v>38.30049660811391</v>
      </c>
      <c r="G253" s="204">
        <f t="shared" si="32"/>
        <v>308.09000000000003</v>
      </c>
      <c r="H253" s="181">
        <v>59</v>
      </c>
      <c r="I253" s="178">
        <v>874.73</v>
      </c>
      <c r="J253" s="178">
        <v>566.64</v>
      </c>
    </row>
    <row r="254" spans="1:10" ht="23.25">
      <c r="A254" s="162"/>
      <c r="B254" s="181">
        <v>9</v>
      </c>
      <c r="C254" s="169">
        <v>87.6557</v>
      </c>
      <c r="D254" s="169">
        <v>87.6668</v>
      </c>
      <c r="E254" s="203">
        <f t="shared" si="30"/>
        <v>0.011099999999999</v>
      </c>
      <c r="F254" s="257">
        <f t="shared" si="31"/>
        <v>38.873712964905096</v>
      </c>
      <c r="G254" s="204">
        <f t="shared" si="32"/>
        <v>285.53999999999996</v>
      </c>
      <c r="H254" s="220">
        <v>60</v>
      </c>
      <c r="I254" s="178">
        <v>871.15</v>
      </c>
      <c r="J254" s="178">
        <v>585.61</v>
      </c>
    </row>
    <row r="255" spans="1:10" ht="23.25">
      <c r="A255" s="162">
        <v>21862</v>
      </c>
      <c r="B255" s="181">
        <v>19</v>
      </c>
      <c r="C255" s="169">
        <v>88.9552</v>
      </c>
      <c r="D255" s="169">
        <v>88.9922</v>
      </c>
      <c r="E255" s="203">
        <f t="shared" si="30"/>
        <v>0.03699999999999193</v>
      </c>
      <c r="F255" s="257">
        <f t="shared" si="31"/>
        <v>105.94736992810448</v>
      </c>
      <c r="G255" s="204">
        <f t="shared" si="32"/>
        <v>349.23</v>
      </c>
      <c r="H255" s="181">
        <v>61</v>
      </c>
      <c r="I255" s="178">
        <v>719.25</v>
      </c>
      <c r="J255" s="178">
        <v>370.02</v>
      </c>
    </row>
    <row r="256" spans="1:10" ht="23.25">
      <c r="A256" s="162"/>
      <c r="B256" s="181">
        <v>20</v>
      </c>
      <c r="C256" s="169">
        <v>84.6534</v>
      </c>
      <c r="D256" s="169">
        <v>84.6876</v>
      </c>
      <c r="E256" s="203">
        <f t="shared" si="30"/>
        <v>0.034199999999998454</v>
      </c>
      <c r="F256" s="257">
        <f t="shared" si="31"/>
        <v>110.85540176979175</v>
      </c>
      <c r="G256" s="204">
        <f t="shared" si="32"/>
        <v>308.51000000000005</v>
      </c>
      <c r="H256" s="220">
        <v>62</v>
      </c>
      <c r="I256" s="178">
        <v>812.83</v>
      </c>
      <c r="J256" s="178">
        <v>504.32</v>
      </c>
    </row>
    <row r="257" spans="1:10" ht="23.25">
      <c r="A257" s="162"/>
      <c r="B257" s="181">
        <v>21</v>
      </c>
      <c r="C257" s="169">
        <v>86.3318</v>
      </c>
      <c r="D257" s="169">
        <v>86.394</v>
      </c>
      <c r="E257" s="203">
        <f t="shared" si="30"/>
        <v>0.06220000000000425</v>
      </c>
      <c r="F257" s="257">
        <f t="shared" si="31"/>
        <v>205.03691983123758</v>
      </c>
      <c r="G257" s="204">
        <f t="shared" si="32"/>
        <v>303.36000000000007</v>
      </c>
      <c r="H257" s="181">
        <v>63</v>
      </c>
      <c r="I257" s="178">
        <v>768.94</v>
      </c>
      <c r="J257" s="178">
        <v>465.58</v>
      </c>
    </row>
    <row r="258" spans="1:10" ht="23.25">
      <c r="A258" s="162">
        <v>21866</v>
      </c>
      <c r="B258" s="181">
        <v>22</v>
      </c>
      <c r="C258" s="169">
        <v>85.0883</v>
      </c>
      <c r="D258" s="169">
        <v>85.4359</v>
      </c>
      <c r="E258" s="203">
        <f t="shared" si="30"/>
        <v>0.3475999999999999</v>
      </c>
      <c r="F258" s="257">
        <f t="shared" si="31"/>
        <v>1150.5362107771741</v>
      </c>
      <c r="G258" s="204">
        <f t="shared" si="32"/>
        <v>302.12</v>
      </c>
      <c r="H258" s="220">
        <v>64</v>
      </c>
      <c r="I258" s="178">
        <v>592.26</v>
      </c>
      <c r="J258" s="178">
        <v>290.14</v>
      </c>
    </row>
    <row r="259" spans="1:10" ht="23.25">
      <c r="A259" s="162"/>
      <c r="B259" s="181">
        <v>23</v>
      </c>
      <c r="C259" s="169">
        <v>87.6434</v>
      </c>
      <c r="D259" s="169">
        <v>88.0399</v>
      </c>
      <c r="E259" s="203">
        <f t="shared" si="30"/>
        <v>0.3965000000000032</v>
      </c>
      <c r="F259" s="257">
        <f t="shared" si="31"/>
        <v>1303.3759573978605</v>
      </c>
      <c r="G259" s="204">
        <f t="shared" si="32"/>
        <v>304.21000000000004</v>
      </c>
      <c r="H259" s="181">
        <v>65</v>
      </c>
      <c r="I259" s="178">
        <v>773.59</v>
      </c>
      <c r="J259" s="178">
        <v>469.38</v>
      </c>
    </row>
    <row r="260" spans="1:10" ht="23.25">
      <c r="A260" s="162"/>
      <c r="B260" s="181">
        <v>24</v>
      </c>
      <c r="C260" s="169">
        <v>88.0211</v>
      </c>
      <c r="D260" s="169">
        <v>88.3383</v>
      </c>
      <c r="E260" s="203">
        <f t="shared" si="30"/>
        <v>0.3171999999999997</v>
      </c>
      <c r="F260" s="257">
        <f t="shared" si="31"/>
        <v>1048.9764873177014</v>
      </c>
      <c r="G260" s="204">
        <f t="shared" si="32"/>
        <v>302.39</v>
      </c>
      <c r="H260" s="220">
        <v>66</v>
      </c>
      <c r="I260" s="178">
        <v>811.4</v>
      </c>
      <c r="J260" s="178">
        <v>509.01</v>
      </c>
    </row>
    <row r="261" spans="1:10" ht="23.25">
      <c r="A261" s="162">
        <v>21870</v>
      </c>
      <c r="B261" s="181">
        <v>25</v>
      </c>
      <c r="C261" s="169">
        <v>87.0493</v>
      </c>
      <c r="D261" s="169">
        <v>87.0957</v>
      </c>
      <c r="E261" s="203">
        <f t="shared" si="30"/>
        <v>0.04639999999999134</v>
      </c>
      <c r="F261" s="257">
        <f t="shared" si="31"/>
        <v>152.61651810673726</v>
      </c>
      <c r="G261" s="204">
        <f t="shared" si="32"/>
        <v>304.03000000000003</v>
      </c>
      <c r="H261" s="181">
        <v>67</v>
      </c>
      <c r="I261" s="178">
        <v>690.2</v>
      </c>
      <c r="J261" s="178">
        <v>386.17</v>
      </c>
    </row>
    <row r="262" spans="1:10" ht="23.25">
      <c r="A262" s="162"/>
      <c r="B262" s="181">
        <v>26</v>
      </c>
      <c r="C262" s="169">
        <v>85.7925</v>
      </c>
      <c r="D262" s="169">
        <v>85.8228</v>
      </c>
      <c r="E262" s="203">
        <f t="shared" si="30"/>
        <v>0.030299999999996885</v>
      </c>
      <c r="F262" s="257">
        <f t="shared" si="31"/>
        <v>108.11003675026541</v>
      </c>
      <c r="G262" s="204">
        <f t="shared" si="32"/>
        <v>280.27</v>
      </c>
      <c r="H262" s="220">
        <v>68</v>
      </c>
      <c r="I262" s="178">
        <v>838.25</v>
      </c>
      <c r="J262" s="178">
        <v>557.98</v>
      </c>
    </row>
    <row r="263" spans="1:10" ht="23.25">
      <c r="A263" s="162"/>
      <c r="B263" s="181">
        <v>27</v>
      </c>
      <c r="C263" s="169">
        <v>86.2861</v>
      </c>
      <c r="D263" s="169">
        <v>86.3166</v>
      </c>
      <c r="E263" s="203">
        <f t="shared" si="30"/>
        <v>0.030499999999989313</v>
      </c>
      <c r="F263" s="257">
        <f t="shared" si="31"/>
        <v>96.6382560755024</v>
      </c>
      <c r="G263" s="204">
        <f t="shared" si="32"/>
        <v>315.61</v>
      </c>
      <c r="H263" s="181">
        <v>69</v>
      </c>
      <c r="I263" s="178">
        <v>688.36</v>
      </c>
      <c r="J263" s="178">
        <v>372.75</v>
      </c>
    </row>
    <row r="264" spans="1:14" ht="23.25">
      <c r="A264" s="161">
        <v>21906</v>
      </c>
      <c r="B264" s="181">
        <v>1</v>
      </c>
      <c r="C264" s="169">
        <v>85.3907</v>
      </c>
      <c r="D264" s="169">
        <v>85.4025</v>
      </c>
      <c r="E264" s="169">
        <f t="shared" si="30"/>
        <v>0.011800000000008026</v>
      </c>
      <c r="F264" s="257">
        <f>((10^6)*E264/G264)</f>
        <v>36.818621485874836</v>
      </c>
      <c r="G264" s="204">
        <f>I264-J264</f>
        <v>320.48999999999995</v>
      </c>
      <c r="H264" s="181">
        <v>70</v>
      </c>
      <c r="I264" s="178">
        <v>832.28</v>
      </c>
      <c r="J264" s="178">
        <v>511.79</v>
      </c>
      <c r="N264" s="245"/>
    </row>
    <row r="265" spans="1:10" ht="23.25">
      <c r="A265" s="162"/>
      <c r="B265" s="181">
        <v>2</v>
      </c>
      <c r="C265" s="169">
        <v>87.4517</v>
      </c>
      <c r="D265" s="169">
        <v>87.4567</v>
      </c>
      <c r="E265" s="169">
        <f>D265-C265</f>
        <v>0.0049999999999954525</v>
      </c>
      <c r="F265" s="257">
        <f>((10^6)*E265/G265)</f>
        <v>14.516737798668677</v>
      </c>
      <c r="G265" s="204">
        <f>I265-J265</f>
        <v>344.43</v>
      </c>
      <c r="H265" s="244">
        <v>71</v>
      </c>
      <c r="I265" s="179">
        <v>711.88</v>
      </c>
      <c r="J265" s="178">
        <v>367.45</v>
      </c>
    </row>
    <row r="266" spans="1:10" ht="23.25">
      <c r="A266" s="162"/>
      <c r="B266" s="181">
        <v>3</v>
      </c>
      <c r="C266" s="169">
        <v>85.8775</v>
      </c>
      <c r="D266" s="169">
        <v>85.8861</v>
      </c>
      <c r="E266" s="169">
        <f>D266-C266</f>
        <v>0.008600000000001273</v>
      </c>
      <c r="F266" s="257">
        <f>((10^6)*E266/G266)</f>
        <v>24.326082652112337</v>
      </c>
      <c r="G266" s="204">
        <f>I266-J266</f>
        <v>353.53</v>
      </c>
      <c r="H266" s="181">
        <v>72</v>
      </c>
      <c r="I266" s="178">
        <v>722.88</v>
      </c>
      <c r="J266" s="178">
        <v>369.35</v>
      </c>
    </row>
    <row r="267" spans="1:10" ht="23.25">
      <c r="A267" s="162">
        <v>21911</v>
      </c>
      <c r="B267" s="181">
        <v>4</v>
      </c>
      <c r="C267" s="169">
        <v>84.9887</v>
      </c>
      <c r="D267" s="169">
        <v>84.996</v>
      </c>
      <c r="E267" s="169">
        <f>D267-C267</f>
        <v>0.00730000000000075</v>
      </c>
      <c r="F267" s="257">
        <f>((10^6)*E267/G267)</f>
        <v>23.26841551652934</v>
      </c>
      <c r="G267" s="204">
        <f>I267-J267</f>
        <v>313.73</v>
      </c>
      <c r="H267" s="181">
        <v>73</v>
      </c>
      <c r="I267" s="178">
        <v>871.48</v>
      </c>
      <c r="J267" s="178">
        <v>557.75</v>
      </c>
    </row>
    <row r="268" spans="1:10" ht="23.25">
      <c r="A268" s="162"/>
      <c r="B268" s="181">
        <v>5</v>
      </c>
      <c r="C268" s="169">
        <v>85.0202</v>
      </c>
      <c r="D268" s="169">
        <v>85.0235</v>
      </c>
      <c r="E268" s="169">
        <f aca="true" t="shared" si="33" ref="E268:E468">D268-C268</f>
        <v>0.003299999999995862</v>
      </c>
      <c r="F268" s="257">
        <f aca="true" t="shared" si="34" ref="F268:F401">((10^6)*E268/G268)</f>
        <v>10.606157999601022</v>
      </c>
      <c r="G268" s="204">
        <f aca="true" t="shared" si="35" ref="G268:G401">I268-J268</f>
        <v>311.14</v>
      </c>
      <c r="H268" s="181">
        <v>74</v>
      </c>
      <c r="I268" s="178">
        <v>826.08</v>
      </c>
      <c r="J268" s="178">
        <v>514.94</v>
      </c>
    </row>
    <row r="269" spans="1:10" ht="23.25">
      <c r="A269" s="162"/>
      <c r="B269" s="181">
        <v>6</v>
      </c>
      <c r="C269" s="169">
        <v>87.376</v>
      </c>
      <c r="D269" s="169">
        <v>87.3816</v>
      </c>
      <c r="E269" s="169">
        <f t="shared" si="33"/>
        <v>0.00560000000000116</v>
      </c>
      <c r="F269" s="257">
        <f t="shared" si="34"/>
        <v>18.971475032187676</v>
      </c>
      <c r="G269" s="204">
        <f t="shared" si="35"/>
        <v>295.18000000000006</v>
      </c>
      <c r="H269" s="181">
        <v>75</v>
      </c>
      <c r="I269" s="178">
        <v>867.57</v>
      </c>
      <c r="J269" s="178">
        <v>572.39</v>
      </c>
    </row>
    <row r="270" spans="1:10" ht="23.25">
      <c r="A270" s="162">
        <v>21926</v>
      </c>
      <c r="B270" s="181">
        <v>22</v>
      </c>
      <c r="C270" s="169">
        <v>85.1183</v>
      </c>
      <c r="D270" s="169">
        <v>85.1272</v>
      </c>
      <c r="E270" s="169">
        <f t="shared" si="33"/>
        <v>0.008899999999997021</v>
      </c>
      <c r="F270" s="257">
        <f t="shared" si="34"/>
        <v>25.489746820933156</v>
      </c>
      <c r="G270" s="204">
        <f t="shared" si="35"/>
        <v>349.15999999999997</v>
      </c>
      <c r="H270" s="181">
        <v>76</v>
      </c>
      <c r="I270" s="178">
        <v>718.76</v>
      </c>
      <c r="J270" s="178">
        <v>369.6</v>
      </c>
    </row>
    <row r="271" spans="1:10" ht="23.25">
      <c r="A271" s="162"/>
      <c r="B271" s="181">
        <v>23</v>
      </c>
      <c r="C271" s="169">
        <v>87.6758</v>
      </c>
      <c r="D271" s="169">
        <v>87.686</v>
      </c>
      <c r="E271" s="169">
        <f t="shared" si="33"/>
        <v>0.010200000000011755</v>
      </c>
      <c r="F271" s="257">
        <f t="shared" si="34"/>
        <v>34.184596822882746</v>
      </c>
      <c r="G271" s="204">
        <f t="shared" si="35"/>
        <v>298.38</v>
      </c>
      <c r="H271" s="181">
        <v>77</v>
      </c>
      <c r="I271" s="178">
        <v>833.13</v>
      </c>
      <c r="J271" s="178">
        <v>534.75</v>
      </c>
    </row>
    <row r="272" spans="1:10" ht="23.25">
      <c r="A272" s="162"/>
      <c r="B272" s="181">
        <v>24</v>
      </c>
      <c r="C272" s="169">
        <v>88.0411</v>
      </c>
      <c r="D272" s="169">
        <v>888.0508</v>
      </c>
      <c r="E272" s="169">
        <f t="shared" si="33"/>
        <v>800.0097</v>
      </c>
      <c r="F272" s="257">
        <f t="shared" si="34"/>
        <v>2888956.016177957</v>
      </c>
      <c r="G272" s="204">
        <f t="shared" si="35"/>
        <v>276.9200000000001</v>
      </c>
      <c r="H272" s="181">
        <v>78</v>
      </c>
      <c r="I272" s="178">
        <v>830.19</v>
      </c>
      <c r="J272" s="178">
        <v>553.27</v>
      </c>
    </row>
    <row r="273" spans="1:10" ht="23.25">
      <c r="A273" s="162">
        <v>21933</v>
      </c>
      <c r="B273" s="181">
        <v>25</v>
      </c>
      <c r="C273" s="169">
        <v>87.0305</v>
      </c>
      <c r="D273" s="169">
        <v>87.0366</v>
      </c>
      <c r="E273" s="169">
        <f t="shared" si="33"/>
        <v>0.006100000000003547</v>
      </c>
      <c r="F273" s="257">
        <f t="shared" si="34"/>
        <v>20.378846089611955</v>
      </c>
      <c r="G273" s="204">
        <f t="shared" si="35"/>
        <v>299.33000000000004</v>
      </c>
      <c r="H273" s="181">
        <v>79</v>
      </c>
      <c r="I273" s="178">
        <v>803.44</v>
      </c>
      <c r="J273" s="178">
        <v>504.11</v>
      </c>
    </row>
    <row r="274" spans="1:10" ht="23.25">
      <c r="A274" s="162"/>
      <c r="B274" s="181">
        <v>26</v>
      </c>
      <c r="C274" s="169">
        <v>85.789</v>
      </c>
      <c r="D274" s="169">
        <v>85.7963</v>
      </c>
      <c r="E274" s="169">
        <f t="shared" si="33"/>
        <v>0.00730000000000075</v>
      </c>
      <c r="F274" s="257">
        <f t="shared" si="34"/>
        <v>23.44327049680706</v>
      </c>
      <c r="G274" s="204">
        <f t="shared" si="35"/>
        <v>311.39</v>
      </c>
      <c r="H274" s="181">
        <v>80</v>
      </c>
      <c r="I274" s="178">
        <v>854.5</v>
      </c>
      <c r="J274" s="178">
        <v>543.11</v>
      </c>
    </row>
    <row r="275" spans="1:10" ht="23.25">
      <c r="A275" s="162"/>
      <c r="B275" s="181">
        <v>27</v>
      </c>
      <c r="C275" s="169">
        <v>86.2957</v>
      </c>
      <c r="D275" s="169">
        <v>86.3051</v>
      </c>
      <c r="E275" s="169">
        <f t="shared" si="33"/>
        <v>0.009399999999999409</v>
      </c>
      <c r="F275" s="257">
        <f t="shared" si="34"/>
        <v>33.00909505916849</v>
      </c>
      <c r="G275" s="204">
        <f t="shared" si="35"/>
        <v>284.77</v>
      </c>
      <c r="H275" s="181">
        <v>81</v>
      </c>
      <c r="I275" s="178">
        <v>839.66</v>
      </c>
      <c r="J275" s="178">
        <v>554.89</v>
      </c>
    </row>
    <row r="276" spans="1:10" ht="23.25">
      <c r="A276" s="162">
        <v>21940</v>
      </c>
      <c r="B276" s="181">
        <v>28</v>
      </c>
      <c r="C276" s="169">
        <v>87.1794</v>
      </c>
      <c r="D276" s="169">
        <v>87.1918</v>
      </c>
      <c r="E276" s="169">
        <f t="shared" si="33"/>
        <v>0.012399999999999523</v>
      </c>
      <c r="F276" s="257">
        <f t="shared" si="34"/>
        <v>35.414405666303544</v>
      </c>
      <c r="G276" s="204">
        <f t="shared" si="35"/>
        <v>350.14000000000004</v>
      </c>
      <c r="H276" s="181">
        <v>82</v>
      </c>
      <c r="I276" s="178">
        <v>649.71</v>
      </c>
      <c r="J276" s="178">
        <v>299.57</v>
      </c>
    </row>
    <row r="277" spans="1:10" ht="23.25">
      <c r="A277" s="162"/>
      <c r="B277" s="181">
        <v>29</v>
      </c>
      <c r="C277" s="169">
        <v>85.2144</v>
      </c>
      <c r="D277" s="169">
        <v>85.2231</v>
      </c>
      <c r="E277" s="169">
        <f t="shared" si="33"/>
        <v>0.008700000000004593</v>
      </c>
      <c r="F277" s="257">
        <f t="shared" si="34"/>
        <v>31.08697205747371</v>
      </c>
      <c r="G277" s="204">
        <f t="shared" si="35"/>
        <v>279.86</v>
      </c>
      <c r="H277" s="181">
        <v>83</v>
      </c>
      <c r="I277" s="178">
        <v>742.59</v>
      </c>
      <c r="J277" s="178">
        <v>462.73</v>
      </c>
    </row>
    <row r="278" spans="1:10" ht="23.25">
      <c r="A278" s="162"/>
      <c r="B278" s="181">
        <v>30</v>
      </c>
      <c r="C278" s="169">
        <v>84.944</v>
      </c>
      <c r="D278" s="169">
        <v>84.949</v>
      </c>
      <c r="E278" s="169">
        <f t="shared" si="33"/>
        <v>0.0049999999999954525</v>
      </c>
      <c r="F278" s="257">
        <f t="shared" si="34"/>
        <v>15.907861665220494</v>
      </c>
      <c r="G278" s="204">
        <f t="shared" si="35"/>
        <v>314.30999999999995</v>
      </c>
      <c r="H278" s="181">
        <v>84</v>
      </c>
      <c r="I278" s="178">
        <v>680.31</v>
      </c>
      <c r="J278" s="178">
        <v>366</v>
      </c>
    </row>
    <row r="279" spans="1:10" ht="23.25">
      <c r="A279" s="162">
        <v>21954</v>
      </c>
      <c r="B279" s="181">
        <v>1</v>
      </c>
      <c r="C279" s="169">
        <v>85.392</v>
      </c>
      <c r="D279" s="169">
        <v>85.4071</v>
      </c>
      <c r="E279" s="169">
        <f t="shared" si="33"/>
        <v>0.015100000000003888</v>
      </c>
      <c r="F279" s="257">
        <f t="shared" si="34"/>
        <v>48.05244399186574</v>
      </c>
      <c r="G279" s="204">
        <f t="shared" si="35"/>
        <v>314.24</v>
      </c>
      <c r="H279" s="181">
        <v>85</v>
      </c>
      <c r="I279" s="178">
        <v>823.23</v>
      </c>
      <c r="J279" s="178">
        <v>508.99</v>
      </c>
    </row>
    <row r="280" spans="1:10" ht="23.25">
      <c r="A280" s="162"/>
      <c r="B280" s="181">
        <v>2</v>
      </c>
      <c r="C280" s="169">
        <v>87.4627</v>
      </c>
      <c r="D280" s="169">
        <v>87.4819</v>
      </c>
      <c r="E280" s="169">
        <f t="shared" si="33"/>
        <v>0.019199999999997885</v>
      </c>
      <c r="F280" s="257">
        <f t="shared" si="34"/>
        <v>58.863204365681185</v>
      </c>
      <c r="G280" s="204">
        <f t="shared" si="35"/>
        <v>326.17999999999995</v>
      </c>
      <c r="H280" s="181">
        <v>86</v>
      </c>
      <c r="I280" s="178">
        <v>679.81</v>
      </c>
      <c r="J280" s="178">
        <v>353.63</v>
      </c>
    </row>
    <row r="281" spans="1:10" ht="23.25">
      <c r="A281" s="162"/>
      <c r="B281" s="181">
        <v>3</v>
      </c>
      <c r="C281" s="169">
        <v>85.8768</v>
      </c>
      <c r="D281" s="169">
        <v>85.8924</v>
      </c>
      <c r="E281" s="169">
        <f t="shared" si="33"/>
        <v>0.015599999999992065</v>
      </c>
      <c r="F281" s="257">
        <f t="shared" si="34"/>
        <v>45.054151624525815</v>
      </c>
      <c r="G281" s="204">
        <f t="shared" si="35"/>
        <v>346.25000000000006</v>
      </c>
      <c r="H281" s="181">
        <v>87</v>
      </c>
      <c r="I281" s="178">
        <v>747.08</v>
      </c>
      <c r="J281" s="178">
        <v>400.83</v>
      </c>
    </row>
    <row r="282" spans="1:10" ht="23.25">
      <c r="A282" s="162">
        <v>21962</v>
      </c>
      <c r="B282" s="181">
        <v>4</v>
      </c>
      <c r="C282" s="169">
        <v>85.0172</v>
      </c>
      <c r="D282" s="169">
        <v>85.0273</v>
      </c>
      <c r="E282" s="169">
        <f t="shared" si="33"/>
        <v>0.010099999999994225</v>
      </c>
      <c r="F282" s="257">
        <f t="shared" si="34"/>
        <v>37.85465312392422</v>
      </c>
      <c r="G282" s="204">
        <f t="shared" si="35"/>
        <v>266.81000000000006</v>
      </c>
      <c r="H282" s="181">
        <v>88</v>
      </c>
      <c r="I282" s="178">
        <v>897.85</v>
      </c>
      <c r="J282" s="178">
        <v>631.04</v>
      </c>
    </row>
    <row r="283" spans="1:10" ht="23.25">
      <c r="A283" s="162"/>
      <c r="B283" s="181">
        <v>5</v>
      </c>
      <c r="C283" s="169">
        <v>85.0294</v>
      </c>
      <c r="D283" s="169">
        <v>85.0428</v>
      </c>
      <c r="E283" s="169">
        <f t="shared" si="33"/>
        <v>0.013400000000004297</v>
      </c>
      <c r="F283" s="257">
        <f t="shared" si="34"/>
        <v>46.179825619479246</v>
      </c>
      <c r="G283" s="204">
        <f t="shared" si="35"/>
        <v>290.1700000000001</v>
      </c>
      <c r="H283" s="181">
        <v>89</v>
      </c>
      <c r="I283" s="178">
        <v>837.19</v>
      </c>
      <c r="J283" s="178">
        <v>547.02</v>
      </c>
    </row>
    <row r="284" spans="1:10" ht="23.25">
      <c r="A284" s="162"/>
      <c r="B284" s="181">
        <v>6</v>
      </c>
      <c r="C284" s="169">
        <v>87.3898</v>
      </c>
      <c r="D284" s="169">
        <v>87.4068</v>
      </c>
      <c r="E284" s="169">
        <f t="shared" si="33"/>
        <v>0.017000000000010118</v>
      </c>
      <c r="F284" s="257">
        <f t="shared" si="34"/>
        <v>51.14012393962493</v>
      </c>
      <c r="G284" s="204">
        <f t="shared" si="35"/>
        <v>332.41999999999996</v>
      </c>
      <c r="H284" s="181">
        <v>90</v>
      </c>
      <c r="I284" s="178">
        <v>733.43</v>
      </c>
      <c r="J284" s="178">
        <v>401.01</v>
      </c>
    </row>
    <row r="285" spans="1:10" ht="23.25">
      <c r="A285" s="162">
        <v>21974</v>
      </c>
      <c r="B285" s="181">
        <v>7</v>
      </c>
      <c r="C285" s="169">
        <v>86.4265</v>
      </c>
      <c r="D285" s="169">
        <v>86.4508</v>
      </c>
      <c r="E285" s="169">
        <f t="shared" si="33"/>
        <v>0.024299999999996658</v>
      </c>
      <c r="F285" s="257">
        <f t="shared" si="34"/>
        <v>80.89214380824453</v>
      </c>
      <c r="G285" s="204">
        <f t="shared" si="35"/>
        <v>300.40000000000003</v>
      </c>
      <c r="H285" s="181">
        <v>91</v>
      </c>
      <c r="I285" s="178">
        <v>755.45</v>
      </c>
      <c r="J285" s="178">
        <v>455.05</v>
      </c>
    </row>
    <row r="286" spans="1:10" ht="23.25">
      <c r="A286" s="162"/>
      <c r="B286" s="181">
        <v>8</v>
      </c>
      <c r="C286" s="169">
        <v>84.776</v>
      </c>
      <c r="D286" s="169">
        <v>84.7937</v>
      </c>
      <c r="E286" s="169">
        <f t="shared" si="33"/>
        <v>0.017700000000004934</v>
      </c>
      <c r="F286" s="257">
        <f t="shared" si="34"/>
        <v>54.90415038155262</v>
      </c>
      <c r="G286" s="204">
        <f t="shared" si="35"/>
        <v>322.38</v>
      </c>
      <c r="H286" s="181">
        <v>92</v>
      </c>
      <c r="I286" s="178">
        <v>691.62</v>
      </c>
      <c r="J286" s="178">
        <v>369.24</v>
      </c>
    </row>
    <row r="287" spans="1:10" ht="23.25">
      <c r="A287" s="162"/>
      <c r="B287" s="181">
        <v>9</v>
      </c>
      <c r="C287" s="169">
        <v>87.6237</v>
      </c>
      <c r="D287" s="169">
        <v>87.6385</v>
      </c>
      <c r="E287" s="169">
        <f t="shared" si="33"/>
        <v>0.014799999999993929</v>
      </c>
      <c r="F287" s="257">
        <f t="shared" si="34"/>
        <v>44.20549581838092</v>
      </c>
      <c r="G287" s="204">
        <f t="shared" si="35"/>
        <v>334.79999999999995</v>
      </c>
      <c r="H287" s="181">
        <v>93</v>
      </c>
      <c r="I287" s="178">
        <v>704.9</v>
      </c>
      <c r="J287" s="178">
        <v>370.1</v>
      </c>
    </row>
    <row r="288" spans="1:10" ht="23.25">
      <c r="A288" s="162">
        <v>21981</v>
      </c>
      <c r="B288" s="181">
        <v>1</v>
      </c>
      <c r="C288" s="169">
        <v>85.3878</v>
      </c>
      <c r="D288" s="169">
        <v>85.3967</v>
      </c>
      <c r="E288" s="169">
        <f t="shared" si="33"/>
        <v>0.008899999999997021</v>
      </c>
      <c r="F288" s="257">
        <f t="shared" si="34"/>
        <v>28.571428571419005</v>
      </c>
      <c r="G288" s="204">
        <f t="shared" si="35"/>
        <v>311.5</v>
      </c>
      <c r="H288" s="181">
        <v>94</v>
      </c>
      <c r="I288" s="178">
        <v>719.86</v>
      </c>
      <c r="J288" s="178">
        <v>408.36</v>
      </c>
    </row>
    <row r="289" spans="1:10" ht="23.25">
      <c r="A289" s="162"/>
      <c r="B289" s="181">
        <v>2</v>
      </c>
      <c r="C289" s="169">
        <v>87.4338</v>
      </c>
      <c r="D289" s="169">
        <v>87.45</v>
      </c>
      <c r="E289" s="169">
        <f t="shared" si="33"/>
        <v>0.016199999999997772</v>
      </c>
      <c r="F289" s="257">
        <f t="shared" si="34"/>
        <v>51.77538432036106</v>
      </c>
      <c r="G289" s="204">
        <f t="shared" si="35"/>
        <v>312.89</v>
      </c>
      <c r="H289" s="181">
        <v>95</v>
      </c>
      <c r="I289" s="178">
        <v>691.25</v>
      </c>
      <c r="J289" s="178">
        <v>378.36</v>
      </c>
    </row>
    <row r="290" spans="1:10" ht="23.25">
      <c r="A290" s="162"/>
      <c r="B290" s="181">
        <v>3</v>
      </c>
      <c r="C290" s="169">
        <v>85.8414</v>
      </c>
      <c r="D290" s="169">
        <v>85.853</v>
      </c>
      <c r="E290" s="169">
        <f t="shared" si="33"/>
        <v>0.011600000000001387</v>
      </c>
      <c r="F290" s="257">
        <f t="shared" si="34"/>
        <v>36.83124305445748</v>
      </c>
      <c r="G290" s="204">
        <f t="shared" si="35"/>
        <v>314.95000000000005</v>
      </c>
      <c r="H290" s="181">
        <v>96</v>
      </c>
      <c r="I290" s="178">
        <v>873.48</v>
      </c>
      <c r="J290" s="178">
        <v>558.53</v>
      </c>
    </row>
    <row r="291" spans="1:10" ht="23.25">
      <c r="A291" s="162">
        <v>21993</v>
      </c>
      <c r="B291" s="181">
        <v>4</v>
      </c>
      <c r="C291" s="169">
        <v>84.9913</v>
      </c>
      <c r="D291" s="169">
        <v>85.0023</v>
      </c>
      <c r="E291" s="169">
        <f t="shared" si="33"/>
        <v>0.01100000000000989</v>
      </c>
      <c r="F291" s="257">
        <f t="shared" si="34"/>
        <v>35.966518441047256</v>
      </c>
      <c r="G291" s="204">
        <f t="shared" si="35"/>
        <v>305.84</v>
      </c>
      <c r="H291" s="181">
        <v>97</v>
      </c>
      <c r="I291" s="178">
        <v>693.17</v>
      </c>
      <c r="J291" s="178">
        <v>387.33</v>
      </c>
    </row>
    <row r="292" spans="1:10" ht="23.25">
      <c r="A292" s="162"/>
      <c r="B292" s="181">
        <v>5</v>
      </c>
      <c r="C292" s="169">
        <v>85.034</v>
      </c>
      <c r="D292" s="169">
        <v>85.0399</v>
      </c>
      <c r="E292" s="169">
        <f t="shared" si="33"/>
        <v>0.005899999999996908</v>
      </c>
      <c r="F292" s="257">
        <f t="shared" si="34"/>
        <v>18.354331933417036</v>
      </c>
      <c r="G292" s="204">
        <f t="shared" si="35"/>
        <v>321.45000000000005</v>
      </c>
      <c r="H292" s="181">
        <v>98</v>
      </c>
      <c r="I292" s="178">
        <v>807.84</v>
      </c>
      <c r="J292" s="178">
        <v>486.39</v>
      </c>
    </row>
    <row r="293" spans="1:10" ht="23.25">
      <c r="A293" s="162"/>
      <c r="B293" s="181">
        <v>6</v>
      </c>
      <c r="C293" s="169">
        <v>87.3813</v>
      </c>
      <c r="D293" s="169">
        <v>87.3919</v>
      </c>
      <c r="E293" s="169">
        <f t="shared" si="33"/>
        <v>0.010600000000010823</v>
      </c>
      <c r="F293" s="257">
        <f t="shared" si="34"/>
        <v>36.18611955078285</v>
      </c>
      <c r="G293" s="204">
        <f t="shared" si="35"/>
        <v>292.93000000000006</v>
      </c>
      <c r="H293" s="181">
        <v>99</v>
      </c>
      <c r="I293" s="178">
        <v>666.44</v>
      </c>
      <c r="J293" s="178">
        <v>373.51</v>
      </c>
    </row>
    <row r="294" spans="1:10" ht="23.25">
      <c r="A294" s="162">
        <v>22004</v>
      </c>
      <c r="B294" s="181">
        <v>7</v>
      </c>
      <c r="C294" s="169">
        <v>86.4412</v>
      </c>
      <c r="D294" s="169">
        <v>86.4503</v>
      </c>
      <c r="E294" s="169">
        <f t="shared" si="33"/>
        <v>0.00910000000000366</v>
      </c>
      <c r="F294" s="257">
        <f t="shared" si="34"/>
        <v>29.406062172828992</v>
      </c>
      <c r="G294" s="204">
        <f t="shared" si="35"/>
        <v>309.46</v>
      </c>
      <c r="H294" s="181">
        <v>100</v>
      </c>
      <c r="I294" s="178">
        <v>644.51</v>
      </c>
      <c r="J294" s="178">
        <v>335.05</v>
      </c>
    </row>
    <row r="295" spans="1:10" ht="23.25">
      <c r="A295" s="162"/>
      <c r="B295" s="181">
        <v>8</v>
      </c>
      <c r="C295" s="169">
        <v>84.7794</v>
      </c>
      <c r="D295" s="169">
        <v>84.792</v>
      </c>
      <c r="E295" s="169">
        <f t="shared" si="33"/>
        <v>0.012600000000006162</v>
      </c>
      <c r="F295" s="257">
        <f t="shared" si="34"/>
        <v>43.16251027680927</v>
      </c>
      <c r="G295" s="204">
        <f t="shared" si="35"/>
        <v>291.92</v>
      </c>
      <c r="H295" s="181">
        <v>101</v>
      </c>
      <c r="I295" s="178">
        <v>665.01</v>
      </c>
      <c r="J295" s="178">
        <v>373.09</v>
      </c>
    </row>
    <row r="296" spans="1:10" ht="23.25">
      <c r="A296" s="162"/>
      <c r="B296" s="181">
        <v>9</v>
      </c>
      <c r="C296" s="169">
        <v>87.6254</v>
      </c>
      <c r="D296" s="169">
        <v>87.6413</v>
      </c>
      <c r="E296" s="169">
        <f t="shared" si="33"/>
        <v>0.015900000000002024</v>
      </c>
      <c r="F296" s="257">
        <f t="shared" si="34"/>
        <v>53.244926662654954</v>
      </c>
      <c r="G296" s="204">
        <f t="shared" si="35"/>
        <v>298.62</v>
      </c>
      <c r="H296" s="181">
        <v>102</v>
      </c>
      <c r="I296" s="178">
        <v>659.74</v>
      </c>
      <c r="J296" s="178">
        <v>361.12</v>
      </c>
    </row>
    <row r="297" spans="1:10" ht="23.25">
      <c r="A297" s="162">
        <v>22013</v>
      </c>
      <c r="B297" s="181">
        <v>1</v>
      </c>
      <c r="C297" s="169">
        <v>85.3688</v>
      </c>
      <c r="D297" s="169">
        <v>85.383</v>
      </c>
      <c r="E297" s="169">
        <f t="shared" si="33"/>
        <v>0.014200000000002433</v>
      </c>
      <c r="F297" s="257">
        <f t="shared" si="34"/>
        <v>38.956407231632696</v>
      </c>
      <c r="G297" s="204">
        <f t="shared" si="35"/>
        <v>364.51</v>
      </c>
      <c r="H297" s="181">
        <v>1</v>
      </c>
      <c r="I297" s="178">
        <v>657.23</v>
      </c>
      <c r="J297" s="178">
        <v>292.72</v>
      </c>
    </row>
    <row r="298" spans="1:10" ht="23.25">
      <c r="A298" s="162"/>
      <c r="B298" s="181">
        <v>2</v>
      </c>
      <c r="C298" s="169">
        <v>87.4395</v>
      </c>
      <c r="D298" s="169">
        <v>87.4483</v>
      </c>
      <c r="E298" s="169">
        <f t="shared" si="33"/>
        <v>0.008800000000007913</v>
      </c>
      <c r="F298" s="257">
        <f t="shared" si="34"/>
        <v>30.36262636720806</v>
      </c>
      <c r="G298" s="204">
        <f t="shared" si="35"/>
        <v>289.83000000000004</v>
      </c>
      <c r="H298" s="181">
        <v>2</v>
      </c>
      <c r="I298" s="178">
        <v>870.87</v>
      </c>
      <c r="J298" s="178">
        <v>581.04</v>
      </c>
    </row>
    <row r="299" spans="1:10" ht="23.25">
      <c r="A299" s="162"/>
      <c r="B299" s="181">
        <v>3</v>
      </c>
      <c r="C299" s="169">
        <v>85.8646</v>
      </c>
      <c r="D299" s="169">
        <v>85.877</v>
      </c>
      <c r="E299" s="169">
        <f t="shared" si="33"/>
        <v>0.012399999999999523</v>
      </c>
      <c r="F299" s="257">
        <f t="shared" si="34"/>
        <v>44.02314765505565</v>
      </c>
      <c r="G299" s="204">
        <f t="shared" si="35"/>
        <v>281.66999999999996</v>
      </c>
      <c r="H299" s="181">
        <v>3</v>
      </c>
      <c r="I299" s="178">
        <v>828.75</v>
      </c>
      <c r="J299" s="178">
        <v>547.08</v>
      </c>
    </row>
    <row r="300" spans="1:10" ht="23.25">
      <c r="A300" s="162">
        <v>22034</v>
      </c>
      <c r="B300" s="181">
        <v>4</v>
      </c>
      <c r="C300" s="169">
        <v>84.9952</v>
      </c>
      <c r="D300" s="169">
        <v>85.0103</v>
      </c>
      <c r="E300" s="169">
        <f t="shared" si="33"/>
        <v>0.015100000000003888</v>
      </c>
      <c r="F300" s="257">
        <f t="shared" si="34"/>
        <v>42.65054796069339</v>
      </c>
      <c r="G300" s="204">
        <f t="shared" si="35"/>
        <v>354.04</v>
      </c>
      <c r="H300" s="181">
        <v>4</v>
      </c>
      <c r="I300" s="178">
        <v>728.96</v>
      </c>
      <c r="J300" s="178">
        <v>374.92</v>
      </c>
    </row>
    <row r="301" spans="1:10" ht="23.25">
      <c r="A301" s="162"/>
      <c r="B301" s="181">
        <v>5</v>
      </c>
      <c r="C301" s="169">
        <v>85.0278</v>
      </c>
      <c r="D301" s="169">
        <v>85.0419</v>
      </c>
      <c r="E301" s="169">
        <f t="shared" si="33"/>
        <v>0.014099999999999113</v>
      </c>
      <c r="F301" s="257">
        <f t="shared" si="34"/>
        <v>42.854537718069146</v>
      </c>
      <c r="G301" s="204">
        <f t="shared" si="35"/>
        <v>329.02000000000004</v>
      </c>
      <c r="H301" s="181">
        <v>5</v>
      </c>
      <c r="I301" s="178">
        <v>702.08</v>
      </c>
      <c r="J301" s="178">
        <v>373.06</v>
      </c>
    </row>
    <row r="302" spans="1:10" ht="23.25">
      <c r="A302" s="162"/>
      <c r="B302" s="181">
        <v>6</v>
      </c>
      <c r="C302" s="169">
        <v>87.3772</v>
      </c>
      <c r="D302" s="169">
        <v>87.3937</v>
      </c>
      <c r="E302" s="169">
        <f t="shared" si="33"/>
        <v>0.01649999999999352</v>
      </c>
      <c r="F302" s="257">
        <f t="shared" si="34"/>
        <v>42.429541246640404</v>
      </c>
      <c r="G302" s="204">
        <f t="shared" si="35"/>
        <v>388.88</v>
      </c>
      <c r="H302" s="181">
        <v>6</v>
      </c>
      <c r="I302" s="178">
        <v>659.5</v>
      </c>
      <c r="J302" s="178">
        <v>270.62</v>
      </c>
    </row>
    <row r="303" spans="1:10" ht="23.25">
      <c r="A303" s="162">
        <v>22045</v>
      </c>
      <c r="B303" s="181">
        <v>1</v>
      </c>
      <c r="C303" s="169">
        <v>85.3958</v>
      </c>
      <c r="D303" s="169">
        <v>85.4275</v>
      </c>
      <c r="E303" s="169">
        <f t="shared" si="33"/>
        <v>0.03170000000000073</v>
      </c>
      <c r="F303" s="257">
        <f t="shared" si="34"/>
        <v>103.1229668184799</v>
      </c>
      <c r="G303" s="204">
        <f t="shared" si="35"/>
        <v>307.4000000000001</v>
      </c>
      <c r="H303" s="181">
        <v>7</v>
      </c>
      <c r="I303" s="178">
        <v>850.2</v>
      </c>
      <c r="J303" s="178">
        <v>542.8</v>
      </c>
    </row>
    <row r="304" spans="1:10" ht="23.25">
      <c r="A304" s="162"/>
      <c r="B304" s="181">
        <v>2</v>
      </c>
      <c r="C304" s="169">
        <v>87.4684</v>
      </c>
      <c r="D304" s="169">
        <v>87.4951</v>
      </c>
      <c r="E304" s="169">
        <f t="shared" si="33"/>
        <v>0.026699999999991064</v>
      </c>
      <c r="F304" s="257">
        <f t="shared" si="34"/>
        <v>92.01502567457376</v>
      </c>
      <c r="G304" s="204">
        <f t="shared" si="35"/>
        <v>290.16999999999996</v>
      </c>
      <c r="H304" s="181">
        <v>8</v>
      </c>
      <c r="I304" s="178">
        <v>853.99</v>
      </c>
      <c r="J304" s="178">
        <v>563.82</v>
      </c>
    </row>
    <row r="305" spans="1:10" ht="23.25">
      <c r="A305" s="162"/>
      <c r="B305" s="181">
        <v>3</v>
      </c>
      <c r="C305" s="169">
        <v>85.882</v>
      </c>
      <c r="D305" s="169">
        <v>85.9094</v>
      </c>
      <c r="E305" s="169">
        <f t="shared" si="33"/>
        <v>0.02740000000000009</v>
      </c>
      <c r="F305" s="257">
        <f t="shared" si="34"/>
        <v>79.4571395429767</v>
      </c>
      <c r="G305" s="204">
        <f t="shared" si="35"/>
        <v>344.84000000000003</v>
      </c>
      <c r="H305" s="181">
        <v>9</v>
      </c>
      <c r="I305" s="178">
        <v>691.47</v>
      </c>
      <c r="J305" s="178">
        <v>346.63</v>
      </c>
    </row>
    <row r="306" spans="1:10" ht="23.25">
      <c r="A306" s="162">
        <v>22055</v>
      </c>
      <c r="B306" s="181">
        <v>4</v>
      </c>
      <c r="C306" s="169">
        <v>85.0018</v>
      </c>
      <c r="D306" s="169">
        <v>85.0703</v>
      </c>
      <c r="E306" s="169">
        <f t="shared" si="33"/>
        <v>0.06850000000000023</v>
      </c>
      <c r="F306" s="257">
        <f t="shared" si="34"/>
        <v>212.42944861378226</v>
      </c>
      <c r="G306" s="204">
        <f t="shared" si="35"/>
        <v>322.46000000000004</v>
      </c>
      <c r="H306" s="181">
        <v>10</v>
      </c>
      <c r="I306" s="178">
        <v>653.57</v>
      </c>
      <c r="J306" s="178">
        <v>331.11</v>
      </c>
    </row>
    <row r="307" spans="1:10" ht="23.25">
      <c r="A307" s="162"/>
      <c r="B307" s="181">
        <v>5</v>
      </c>
      <c r="C307" s="169">
        <v>85.0197</v>
      </c>
      <c r="D307" s="169">
        <v>85.0899</v>
      </c>
      <c r="E307" s="169">
        <f t="shared" si="33"/>
        <v>0.07019999999999982</v>
      </c>
      <c r="F307" s="257">
        <f t="shared" si="34"/>
        <v>205.10123586642072</v>
      </c>
      <c r="G307" s="204">
        <f t="shared" si="35"/>
        <v>342.27000000000004</v>
      </c>
      <c r="H307" s="181">
        <v>11</v>
      </c>
      <c r="I307" s="178">
        <v>714.7</v>
      </c>
      <c r="J307" s="178">
        <v>372.43</v>
      </c>
    </row>
    <row r="308" spans="1:10" ht="23.25">
      <c r="A308" s="162"/>
      <c r="B308" s="181">
        <v>6</v>
      </c>
      <c r="C308" s="169">
        <v>87.3663</v>
      </c>
      <c r="D308" s="169">
        <v>87.4285</v>
      </c>
      <c r="E308" s="169">
        <f t="shared" si="33"/>
        <v>0.06220000000000425</v>
      </c>
      <c r="F308" s="257">
        <f t="shared" si="34"/>
        <v>207.42321672726263</v>
      </c>
      <c r="G308" s="204">
        <f t="shared" si="35"/>
        <v>299.87</v>
      </c>
      <c r="H308" s="181">
        <v>12</v>
      </c>
      <c r="I308" s="178">
        <v>857.59</v>
      </c>
      <c r="J308" s="178">
        <v>557.72</v>
      </c>
    </row>
    <row r="309" spans="1:10" ht="23.25">
      <c r="A309" s="162">
        <v>22060</v>
      </c>
      <c r="B309" s="181">
        <v>7</v>
      </c>
      <c r="C309" s="169">
        <v>86.4305</v>
      </c>
      <c r="D309" s="169">
        <v>86.4578</v>
      </c>
      <c r="E309" s="169">
        <f t="shared" si="33"/>
        <v>0.027300000000010982</v>
      </c>
      <c r="F309" s="257">
        <f t="shared" si="34"/>
        <v>95.90051638743452</v>
      </c>
      <c r="G309" s="204">
        <f t="shared" si="35"/>
        <v>284.66999999999996</v>
      </c>
      <c r="H309" s="181">
        <v>13</v>
      </c>
      <c r="I309" s="178">
        <v>835.15</v>
      </c>
      <c r="J309" s="178">
        <v>550.48</v>
      </c>
    </row>
    <row r="310" spans="1:10" ht="23.25">
      <c r="A310" s="162"/>
      <c r="B310" s="181">
        <v>8</v>
      </c>
      <c r="C310" s="169">
        <v>84.7587</v>
      </c>
      <c r="D310" s="169">
        <v>84.7915</v>
      </c>
      <c r="E310" s="169">
        <f t="shared" si="33"/>
        <v>0.03279999999999461</v>
      </c>
      <c r="F310" s="257">
        <f t="shared" si="34"/>
        <v>93.59662139023688</v>
      </c>
      <c r="G310" s="204">
        <f t="shared" si="35"/>
        <v>350.44</v>
      </c>
      <c r="H310" s="181">
        <v>14</v>
      </c>
      <c r="I310" s="178">
        <v>709.99</v>
      </c>
      <c r="J310" s="178">
        <v>359.55</v>
      </c>
    </row>
    <row r="311" spans="1:10" ht="23.25">
      <c r="A311" s="162"/>
      <c r="B311" s="181">
        <v>9</v>
      </c>
      <c r="C311" s="169">
        <v>87.616</v>
      </c>
      <c r="D311" s="169">
        <v>87.6481</v>
      </c>
      <c r="E311" s="169">
        <f t="shared" si="33"/>
        <v>0.032099999999999795</v>
      </c>
      <c r="F311" s="257">
        <f t="shared" si="34"/>
        <v>98.36065573770429</v>
      </c>
      <c r="G311" s="204">
        <f t="shared" si="35"/>
        <v>326.35</v>
      </c>
      <c r="H311" s="181">
        <v>15</v>
      </c>
      <c r="I311" s="178">
        <v>695.21</v>
      </c>
      <c r="J311" s="178">
        <v>368.86</v>
      </c>
    </row>
    <row r="312" spans="1:10" ht="23.25">
      <c r="A312" s="162">
        <v>22074</v>
      </c>
      <c r="B312" s="181">
        <v>1</v>
      </c>
      <c r="C312" s="169">
        <v>85.3695</v>
      </c>
      <c r="D312" s="169">
        <v>85.4521</v>
      </c>
      <c r="E312" s="169">
        <f t="shared" si="33"/>
        <v>0.08259999999999934</v>
      </c>
      <c r="F312" s="257">
        <f t="shared" si="34"/>
        <v>249.8109783759242</v>
      </c>
      <c r="G312" s="243">
        <f t="shared" si="35"/>
        <v>330.65000000000003</v>
      </c>
      <c r="H312" s="181">
        <v>16</v>
      </c>
      <c r="I312" s="178">
        <v>706.74</v>
      </c>
      <c r="J312" s="178">
        <v>376.09</v>
      </c>
    </row>
    <row r="313" spans="1:10" ht="23.25">
      <c r="A313" s="162"/>
      <c r="B313" s="181">
        <v>2</v>
      </c>
      <c r="C313" s="169">
        <v>87.4213</v>
      </c>
      <c r="D313" s="169">
        <v>87.5044</v>
      </c>
      <c r="E313" s="169">
        <f t="shared" si="33"/>
        <v>0.08310000000000173</v>
      </c>
      <c r="F313" s="257">
        <f t="shared" si="34"/>
        <v>284.8621966269084</v>
      </c>
      <c r="G313" s="243">
        <f t="shared" si="35"/>
        <v>291.72</v>
      </c>
      <c r="H313" s="181">
        <v>17</v>
      </c>
      <c r="I313" s="178">
        <v>802.87</v>
      </c>
      <c r="J313" s="178">
        <v>511.15</v>
      </c>
    </row>
    <row r="314" spans="1:10" ht="23.25">
      <c r="A314" s="162"/>
      <c r="B314" s="181">
        <v>3</v>
      </c>
      <c r="C314" s="169">
        <v>85.8326</v>
      </c>
      <c r="D314" s="169">
        <v>85.9157</v>
      </c>
      <c r="E314" s="169">
        <f t="shared" si="33"/>
        <v>0.08310000000000173</v>
      </c>
      <c r="F314" s="257">
        <f t="shared" si="34"/>
        <v>293.1113540968633</v>
      </c>
      <c r="G314" s="243">
        <f t="shared" si="35"/>
        <v>283.51000000000005</v>
      </c>
      <c r="H314" s="181">
        <v>18</v>
      </c>
      <c r="I314" s="178">
        <v>684.58</v>
      </c>
      <c r="J314" s="178">
        <v>401.07</v>
      </c>
    </row>
    <row r="315" spans="1:10" ht="23.25">
      <c r="A315" s="162">
        <v>22082</v>
      </c>
      <c r="B315" s="181">
        <v>4</v>
      </c>
      <c r="C315" s="169">
        <v>84.9829</v>
      </c>
      <c r="D315" s="169">
        <v>85.0687</v>
      </c>
      <c r="E315" s="169">
        <f t="shared" si="33"/>
        <v>0.0858000000000061</v>
      </c>
      <c r="F315" s="257">
        <f t="shared" si="34"/>
        <v>289.1809908999194</v>
      </c>
      <c r="G315" s="243">
        <f t="shared" si="35"/>
        <v>296.70000000000005</v>
      </c>
      <c r="H315" s="181">
        <v>19</v>
      </c>
      <c r="I315" s="178">
        <v>831.38</v>
      </c>
      <c r="J315" s="178">
        <v>534.68</v>
      </c>
    </row>
    <row r="316" spans="1:10" ht="23.25">
      <c r="A316" s="162"/>
      <c r="B316" s="181">
        <v>5</v>
      </c>
      <c r="C316" s="169">
        <v>85.0027</v>
      </c>
      <c r="D316" s="169">
        <v>85.0784</v>
      </c>
      <c r="E316" s="169">
        <f t="shared" si="33"/>
        <v>0.07569999999999766</v>
      </c>
      <c r="F316" s="257">
        <f t="shared" si="34"/>
        <v>242.9084841483688</v>
      </c>
      <c r="G316" s="243">
        <f t="shared" si="35"/>
        <v>311.64</v>
      </c>
      <c r="H316" s="181">
        <v>20</v>
      </c>
      <c r="I316" s="178">
        <v>860.99</v>
      </c>
      <c r="J316" s="178">
        <v>549.35</v>
      </c>
    </row>
    <row r="317" spans="1:10" ht="23.25">
      <c r="A317" s="162"/>
      <c r="B317" s="181">
        <v>6</v>
      </c>
      <c r="C317" s="169">
        <v>87.3517</v>
      </c>
      <c r="D317" s="169">
        <v>87.4473</v>
      </c>
      <c r="E317" s="169">
        <f t="shared" si="33"/>
        <v>0.09560000000000457</v>
      </c>
      <c r="F317" s="257">
        <f t="shared" si="34"/>
        <v>267.50986372668257</v>
      </c>
      <c r="G317" s="243">
        <f t="shared" si="35"/>
        <v>357.37000000000006</v>
      </c>
      <c r="H317" s="181">
        <v>21</v>
      </c>
      <c r="I317" s="178">
        <v>818.57</v>
      </c>
      <c r="J317" s="178">
        <v>461.2</v>
      </c>
    </row>
    <row r="318" spans="1:10" ht="23.25">
      <c r="A318" s="162">
        <v>22090</v>
      </c>
      <c r="B318" s="181">
        <v>7</v>
      </c>
      <c r="C318" s="169">
        <v>86.4296</v>
      </c>
      <c r="D318" s="169">
        <v>86.524</v>
      </c>
      <c r="E318" s="169">
        <f t="shared" si="33"/>
        <v>0.09440000000000737</v>
      </c>
      <c r="F318" s="257">
        <f t="shared" si="34"/>
        <v>275.3792298716667</v>
      </c>
      <c r="G318" s="243">
        <f t="shared" si="35"/>
        <v>342.8</v>
      </c>
      <c r="H318" s="181">
        <v>22</v>
      </c>
      <c r="I318" s="178">
        <v>839.11</v>
      </c>
      <c r="J318" s="178">
        <v>496.31</v>
      </c>
    </row>
    <row r="319" spans="1:10" ht="23.25">
      <c r="A319" s="162"/>
      <c r="B319" s="181">
        <v>8</v>
      </c>
      <c r="C319" s="169">
        <v>84.7147</v>
      </c>
      <c r="D319" s="169">
        <v>84.8039</v>
      </c>
      <c r="E319" s="169">
        <f t="shared" si="33"/>
        <v>0.08920000000000528</v>
      </c>
      <c r="F319" s="257">
        <f t="shared" si="34"/>
        <v>312.05177540670024</v>
      </c>
      <c r="G319" s="243">
        <f t="shared" si="35"/>
        <v>285.85</v>
      </c>
      <c r="H319" s="181">
        <v>23</v>
      </c>
      <c r="I319" s="178">
        <v>851.88</v>
      </c>
      <c r="J319" s="178">
        <v>566.03</v>
      </c>
    </row>
    <row r="320" spans="1:10" ht="23.25">
      <c r="A320" s="162"/>
      <c r="B320" s="181">
        <v>9</v>
      </c>
      <c r="C320" s="169">
        <v>87.6708</v>
      </c>
      <c r="D320" s="169">
        <v>87.7722</v>
      </c>
      <c r="E320" s="169">
        <f t="shared" si="33"/>
        <v>0.10139999999999816</v>
      </c>
      <c r="F320" s="257">
        <f t="shared" si="34"/>
        <v>270.93464436487506</v>
      </c>
      <c r="G320" s="243">
        <f t="shared" si="35"/>
        <v>374.26000000000005</v>
      </c>
      <c r="H320" s="181">
        <v>24</v>
      </c>
      <c r="I320" s="178">
        <v>744.07</v>
      </c>
      <c r="J320" s="178">
        <v>369.81</v>
      </c>
    </row>
    <row r="321" spans="1:10" ht="23.25">
      <c r="A321" s="162">
        <v>22102</v>
      </c>
      <c r="B321" s="181">
        <v>1</v>
      </c>
      <c r="C321" s="169">
        <v>85.4317</v>
      </c>
      <c r="D321" s="169">
        <v>85.5261</v>
      </c>
      <c r="E321" s="169">
        <f t="shared" si="33"/>
        <v>0.09439999999999316</v>
      </c>
      <c r="F321" s="257">
        <f t="shared" si="34"/>
        <v>310.4548294800314</v>
      </c>
      <c r="G321" s="243">
        <f t="shared" si="35"/>
        <v>304.07000000000005</v>
      </c>
      <c r="H321" s="181">
        <v>25</v>
      </c>
      <c r="I321" s="178">
        <v>826.94</v>
      </c>
      <c r="J321" s="178">
        <v>522.87</v>
      </c>
    </row>
    <row r="322" spans="1:10" ht="23.25">
      <c r="A322" s="162"/>
      <c r="B322" s="181">
        <v>2</v>
      </c>
      <c r="C322" s="169">
        <v>87.4848</v>
      </c>
      <c r="D322" s="169">
        <v>87.5807</v>
      </c>
      <c r="E322" s="169">
        <f t="shared" si="33"/>
        <v>0.09589999999998611</v>
      </c>
      <c r="F322" s="257">
        <f t="shared" si="34"/>
        <v>307.0077152094827</v>
      </c>
      <c r="G322" s="243">
        <f t="shared" si="35"/>
        <v>312.37</v>
      </c>
      <c r="H322" s="181">
        <v>26</v>
      </c>
      <c r="I322" s="178">
        <v>707.72</v>
      </c>
      <c r="J322" s="178">
        <v>395.35</v>
      </c>
    </row>
    <row r="323" spans="1:10" ht="23.25">
      <c r="A323" s="162"/>
      <c r="B323" s="181">
        <v>3</v>
      </c>
      <c r="C323" s="169">
        <v>85.8962</v>
      </c>
      <c r="D323" s="169">
        <v>85.9962</v>
      </c>
      <c r="E323" s="169">
        <f t="shared" si="33"/>
        <v>0.10000000000000853</v>
      </c>
      <c r="F323" s="257">
        <f t="shared" si="34"/>
        <v>322.31032037648595</v>
      </c>
      <c r="G323" s="243">
        <f t="shared" si="35"/>
        <v>310.26</v>
      </c>
      <c r="H323" s="181">
        <v>27</v>
      </c>
      <c r="I323" s="178">
        <v>867.6</v>
      </c>
      <c r="J323" s="178">
        <v>557.34</v>
      </c>
    </row>
    <row r="324" spans="1:10" ht="23.25">
      <c r="A324" s="162">
        <v>22120</v>
      </c>
      <c r="B324" s="181">
        <v>4</v>
      </c>
      <c r="C324" s="169">
        <v>85.0494</v>
      </c>
      <c r="D324" s="169">
        <v>85.3065</v>
      </c>
      <c r="E324" s="169">
        <f t="shared" si="33"/>
        <v>0.2570999999999941</v>
      </c>
      <c r="F324" s="257">
        <f t="shared" si="34"/>
        <v>753.3845162046363</v>
      </c>
      <c r="G324" s="243">
        <f t="shared" si="35"/>
        <v>341.25999999999993</v>
      </c>
      <c r="H324" s="181">
        <v>28</v>
      </c>
      <c r="I324" s="178">
        <v>681.06</v>
      </c>
      <c r="J324" s="178">
        <v>339.8</v>
      </c>
    </row>
    <row r="325" spans="1:10" ht="23.25">
      <c r="A325" s="162"/>
      <c r="B325" s="181">
        <v>5</v>
      </c>
      <c r="C325" s="169">
        <v>85.0855</v>
      </c>
      <c r="D325" s="169">
        <v>85.4008</v>
      </c>
      <c r="E325" s="169">
        <f t="shared" si="33"/>
        <v>0.3153000000000077</v>
      </c>
      <c r="F325" s="257">
        <f t="shared" si="34"/>
        <v>1020.9169796658712</v>
      </c>
      <c r="G325" s="243">
        <f t="shared" si="35"/>
        <v>308.84000000000003</v>
      </c>
      <c r="H325" s="181">
        <v>29</v>
      </c>
      <c r="I325" s="178">
        <v>850.75</v>
      </c>
      <c r="J325" s="178">
        <v>541.91</v>
      </c>
    </row>
    <row r="326" spans="1:10" ht="23.25">
      <c r="A326" s="162"/>
      <c r="B326" s="181">
        <v>6</v>
      </c>
      <c r="C326" s="169">
        <v>87.4223</v>
      </c>
      <c r="D326" s="169">
        <v>87.7216</v>
      </c>
      <c r="E326" s="169">
        <f t="shared" si="33"/>
        <v>0.29929999999998813</v>
      </c>
      <c r="F326" s="257">
        <f t="shared" si="34"/>
        <v>988.278025425089</v>
      </c>
      <c r="G326" s="243">
        <f t="shared" si="35"/>
        <v>302.8499999999999</v>
      </c>
      <c r="H326" s="181">
        <v>30</v>
      </c>
      <c r="I326" s="178">
        <v>864.54</v>
      </c>
      <c r="J326" s="178">
        <v>561.69</v>
      </c>
    </row>
    <row r="327" spans="1:10" ht="23.25">
      <c r="A327" s="162">
        <v>22121</v>
      </c>
      <c r="B327" s="181">
        <v>7</v>
      </c>
      <c r="C327" s="169">
        <v>86.481</v>
      </c>
      <c r="D327" s="169">
        <v>86.7499</v>
      </c>
      <c r="E327" s="169">
        <f t="shared" si="33"/>
        <v>0.26890000000000214</v>
      </c>
      <c r="F327" s="257">
        <f t="shared" si="34"/>
        <v>936.7705974568966</v>
      </c>
      <c r="G327" s="243">
        <f t="shared" si="35"/>
        <v>287.05</v>
      </c>
      <c r="H327" s="181">
        <v>31</v>
      </c>
      <c r="I327" s="178">
        <v>756.21</v>
      </c>
      <c r="J327" s="178">
        <v>469.16</v>
      </c>
    </row>
    <row r="328" spans="1:10" ht="23.25">
      <c r="A328" s="162"/>
      <c r="B328" s="181">
        <v>8</v>
      </c>
      <c r="C328" s="169">
        <v>84.8367</v>
      </c>
      <c r="D328" s="169">
        <v>85.1034</v>
      </c>
      <c r="E328" s="169">
        <f t="shared" si="33"/>
        <v>0.26670000000000016</v>
      </c>
      <c r="F328" s="257">
        <f t="shared" si="34"/>
        <v>897.6473360035013</v>
      </c>
      <c r="G328" s="243">
        <f t="shared" si="35"/>
        <v>297.1099999999999</v>
      </c>
      <c r="H328" s="181">
        <v>32</v>
      </c>
      <c r="I328" s="178">
        <v>820.05</v>
      </c>
      <c r="J328" s="178">
        <v>522.94</v>
      </c>
    </row>
    <row r="329" spans="1:10" ht="23.25">
      <c r="A329" s="162"/>
      <c r="B329" s="181">
        <v>9</v>
      </c>
      <c r="C329" s="169">
        <v>87.6821</v>
      </c>
      <c r="D329" s="169">
        <v>87.9439</v>
      </c>
      <c r="E329" s="169">
        <f t="shared" si="33"/>
        <v>0.2617999999999938</v>
      </c>
      <c r="F329" s="257">
        <f t="shared" si="34"/>
        <v>920.6639471092767</v>
      </c>
      <c r="G329" s="243">
        <f t="shared" si="35"/>
        <v>284.3599999999999</v>
      </c>
      <c r="H329" s="181">
        <v>33</v>
      </c>
      <c r="I329" s="178">
        <v>803.31</v>
      </c>
      <c r="J329" s="178">
        <v>518.95</v>
      </c>
    </row>
    <row r="330" spans="1:10" ht="23.25">
      <c r="A330" s="162">
        <v>22133</v>
      </c>
      <c r="B330" s="181">
        <v>1</v>
      </c>
      <c r="C330" s="169">
        <v>85.3944</v>
      </c>
      <c r="D330" s="169">
        <v>85.424</v>
      </c>
      <c r="E330" s="169">
        <f t="shared" si="33"/>
        <v>0.02960000000000207</v>
      </c>
      <c r="F330" s="257">
        <f t="shared" si="34"/>
        <v>111.00693793362862</v>
      </c>
      <c r="G330" s="243">
        <f t="shared" si="35"/>
        <v>266.65</v>
      </c>
      <c r="H330" s="181">
        <v>34</v>
      </c>
      <c r="I330" s="178">
        <v>812.91</v>
      </c>
      <c r="J330" s="178">
        <v>546.26</v>
      </c>
    </row>
    <row r="331" spans="1:10" ht="23.25">
      <c r="A331" s="162"/>
      <c r="B331" s="181">
        <v>2</v>
      </c>
      <c r="C331" s="169">
        <v>87.513</v>
      </c>
      <c r="D331" s="169">
        <v>87.5484</v>
      </c>
      <c r="E331" s="169">
        <f t="shared" si="33"/>
        <v>0.03539999999999566</v>
      </c>
      <c r="F331" s="257">
        <f t="shared" si="34"/>
        <v>110.45931103343628</v>
      </c>
      <c r="G331" s="243">
        <f t="shared" si="35"/>
        <v>320.47999999999996</v>
      </c>
      <c r="H331" s="181">
        <v>35</v>
      </c>
      <c r="I331" s="178">
        <v>613.31</v>
      </c>
      <c r="J331" s="178">
        <v>292.83</v>
      </c>
    </row>
    <row r="332" spans="1:10" ht="23.25">
      <c r="A332" s="162"/>
      <c r="B332" s="181">
        <v>3</v>
      </c>
      <c r="C332" s="169">
        <v>85.911</v>
      </c>
      <c r="D332" s="169">
        <v>85.942</v>
      </c>
      <c r="E332" s="169">
        <f t="shared" si="33"/>
        <v>0.0309999999999917</v>
      </c>
      <c r="F332" s="257">
        <f t="shared" si="34"/>
        <v>102.75448307862939</v>
      </c>
      <c r="G332" s="243">
        <f t="shared" si="35"/>
        <v>301.69</v>
      </c>
      <c r="H332" s="181">
        <v>36</v>
      </c>
      <c r="I332" s="178">
        <v>680.63</v>
      </c>
      <c r="J332" s="178">
        <v>378.94</v>
      </c>
    </row>
    <row r="333" spans="1:10" ht="23.25">
      <c r="A333" s="162">
        <v>22149</v>
      </c>
      <c r="B333" s="181">
        <v>4</v>
      </c>
      <c r="C333" s="169">
        <v>85.0657</v>
      </c>
      <c r="D333" s="169">
        <v>85.1101</v>
      </c>
      <c r="E333" s="169">
        <f t="shared" si="33"/>
        <v>0.044399999999996</v>
      </c>
      <c r="F333" s="257">
        <f t="shared" si="34"/>
        <v>145.21668029434505</v>
      </c>
      <c r="G333" s="243">
        <f t="shared" si="35"/>
        <v>305.75</v>
      </c>
      <c r="H333" s="181">
        <v>37</v>
      </c>
      <c r="I333" s="178">
        <v>839.45</v>
      </c>
      <c r="J333" s="178">
        <v>533.7</v>
      </c>
    </row>
    <row r="334" spans="1:10" ht="23.25">
      <c r="A334" s="162"/>
      <c r="B334" s="181">
        <v>5</v>
      </c>
      <c r="C334" s="169">
        <v>85.0492</v>
      </c>
      <c r="D334" s="169">
        <v>85.0986</v>
      </c>
      <c r="E334" s="169">
        <f t="shared" si="33"/>
        <v>0.04940000000000566</v>
      </c>
      <c r="F334" s="257">
        <f t="shared" si="34"/>
        <v>152.1076454106157</v>
      </c>
      <c r="G334" s="243">
        <f t="shared" si="35"/>
        <v>324.77</v>
      </c>
      <c r="H334" s="181">
        <v>38</v>
      </c>
      <c r="I334" s="178">
        <v>817</v>
      </c>
      <c r="J334" s="178">
        <v>492.23</v>
      </c>
    </row>
    <row r="335" spans="1:10" ht="23.25">
      <c r="A335" s="162"/>
      <c r="B335" s="181">
        <v>6</v>
      </c>
      <c r="C335" s="169">
        <v>87.4067</v>
      </c>
      <c r="D335" s="169">
        <v>87.4545</v>
      </c>
      <c r="E335" s="169">
        <f t="shared" si="33"/>
        <v>0.04779999999999518</v>
      </c>
      <c r="F335" s="257">
        <f t="shared" si="34"/>
        <v>152.7595794317701</v>
      </c>
      <c r="G335" s="243">
        <f t="shared" si="35"/>
        <v>312.90999999999997</v>
      </c>
      <c r="H335" s="181">
        <v>39</v>
      </c>
      <c r="I335" s="178">
        <v>833.99</v>
      </c>
      <c r="J335" s="178">
        <v>521.08</v>
      </c>
    </row>
    <row r="336" spans="1:10" ht="23.25">
      <c r="A336" s="162">
        <v>22157</v>
      </c>
      <c r="B336" s="181">
        <v>7</v>
      </c>
      <c r="C336" s="169">
        <v>86.4563</v>
      </c>
      <c r="D336" s="169">
        <v>86.5012</v>
      </c>
      <c r="E336" s="169">
        <f t="shared" si="33"/>
        <v>0.044899999999998386</v>
      </c>
      <c r="F336" s="257">
        <f t="shared" si="34"/>
        <v>164.156186019298</v>
      </c>
      <c r="G336" s="243">
        <f t="shared" si="35"/>
        <v>273.52</v>
      </c>
      <c r="H336" s="181">
        <v>40</v>
      </c>
      <c r="I336" s="178">
        <v>835.79</v>
      </c>
      <c r="J336" s="178">
        <v>562.27</v>
      </c>
    </row>
    <row r="337" spans="1:10" ht="23.25">
      <c r="A337" s="162"/>
      <c r="B337" s="181">
        <v>8</v>
      </c>
      <c r="C337" s="169">
        <v>84.816</v>
      </c>
      <c r="D337" s="169">
        <v>84.8691</v>
      </c>
      <c r="E337" s="169">
        <f t="shared" si="33"/>
        <v>0.05310000000000059</v>
      </c>
      <c r="F337" s="257">
        <f t="shared" si="34"/>
        <v>176.48818426563167</v>
      </c>
      <c r="G337" s="243">
        <f t="shared" si="35"/>
        <v>300.86999999999995</v>
      </c>
      <c r="H337" s="181">
        <v>41</v>
      </c>
      <c r="I337" s="178">
        <v>674.05</v>
      </c>
      <c r="J337" s="178">
        <v>373.18</v>
      </c>
    </row>
    <row r="338" spans="1:10" ht="23.25">
      <c r="A338" s="162"/>
      <c r="B338" s="181">
        <v>9</v>
      </c>
      <c r="C338" s="169">
        <v>87.6578</v>
      </c>
      <c r="D338" s="169">
        <v>87.6974</v>
      </c>
      <c r="E338" s="169">
        <f t="shared" si="33"/>
        <v>0.039600000000007185</v>
      </c>
      <c r="F338" s="257">
        <f t="shared" si="34"/>
        <v>131.81545835832233</v>
      </c>
      <c r="G338" s="243">
        <f t="shared" si="35"/>
        <v>300.41999999999996</v>
      </c>
      <c r="H338" s="181">
        <v>42</v>
      </c>
      <c r="I338" s="178">
        <v>635.67</v>
      </c>
      <c r="J338" s="178">
        <v>335.25</v>
      </c>
    </row>
    <row r="339" spans="1:10" ht="23.25">
      <c r="A339" s="162">
        <v>22166</v>
      </c>
      <c r="B339" s="181">
        <v>4</v>
      </c>
      <c r="C339" s="169">
        <v>85.0503</v>
      </c>
      <c r="D339" s="169">
        <v>85.0901</v>
      </c>
      <c r="E339" s="169">
        <f t="shared" si="33"/>
        <v>0.039800000000013824</v>
      </c>
      <c r="F339" s="257">
        <f t="shared" si="34"/>
        <v>127.26226258238097</v>
      </c>
      <c r="G339" s="243">
        <f t="shared" si="35"/>
        <v>312.74</v>
      </c>
      <c r="H339" s="181">
        <v>43</v>
      </c>
      <c r="I339" s="178">
        <v>863.23</v>
      </c>
      <c r="J339" s="178">
        <v>550.49</v>
      </c>
    </row>
    <row r="340" spans="1:10" ht="23.25">
      <c r="A340" s="162"/>
      <c r="B340" s="181">
        <v>5</v>
      </c>
      <c r="C340" s="169">
        <v>84.9524</v>
      </c>
      <c r="D340" s="169">
        <v>84.9971</v>
      </c>
      <c r="E340" s="169">
        <f t="shared" si="33"/>
        <v>0.04470000000000596</v>
      </c>
      <c r="F340" s="257">
        <f t="shared" si="34"/>
        <v>141.91827793125046</v>
      </c>
      <c r="G340" s="243">
        <f t="shared" si="35"/>
        <v>314.97</v>
      </c>
      <c r="H340" s="181">
        <v>44</v>
      </c>
      <c r="I340" s="178">
        <v>824.57</v>
      </c>
      <c r="J340" s="178">
        <v>509.6</v>
      </c>
    </row>
    <row r="341" spans="1:10" ht="23.25">
      <c r="A341" s="162"/>
      <c r="B341" s="181">
        <v>6</v>
      </c>
      <c r="C341" s="169">
        <v>87.2964</v>
      </c>
      <c r="D341" s="169">
        <v>87.3428</v>
      </c>
      <c r="E341" s="169">
        <f t="shared" si="33"/>
        <v>0.04639999999999134</v>
      </c>
      <c r="F341" s="257">
        <f t="shared" si="34"/>
        <v>185.9644904011516</v>
      </c>
      <c r="G341" s="243">
        <f t="shared" si="35"/>
        <v>249.51</v>
      </c>
      <c r="H341" s="181">
        <v>45</v>
      </c>
      <c r="I341" s="178">
        <v>809.34</v>
      </c>
      <c r="J341" s="178">
        <v>559.83</v>
      </c>
    </row>
    <row r="342" spans="1:10" ht="23.25">
      <c r="A342" s="162">
        <v>22178</v>
      </c>
      <c r="B342" s="181">
        <v>7</v>
      </c>
      <c r="C342" s="169">
        <v>86.3764</v>
      </c>
      <c r="D342" s="169">
        <v>86.4312</v>
      </c>
      <c r="E342" s="169">
        <f t="shared" si="33"/>
        <v>0.05480000000000018</v>
      </c>
      <c r="F342" s="257">
        <f t="shared" si="34"/>
        <v>158.2488665569326</v>
      </c>
      <c r="G342" s="243">
        <f t="shared" si="35"/>
        <v>346.28999999999996</v>
      </c>
      <c r="H342" s="181">
        <v>46</v>
      </c>
      <c r="I342" s="178">
        <v>730.18</v>
      </c>
      <c r="J342" s="178">
        <v>383.89</v>
      </c>
    </row>
    <row r="343" spans="1:10" ht="23.25">
      <c r="A343" s="162"/>
      <c r="B343" s="181">
        <v>8</v>
      </c>
      <c r="C343" s="169">
        <v>84.787</v>
      </c>
      <c r="D343" s="169">
        <v>84.8403</v>
      </c>
      <c r="E343" s="169">
        <f t="shared" si="33"/>
        <v>0.05329999999999302</v>
      </c>
      <c r="F343" s="257">
        <f t="shared" si="34"/>
        <v>160.6631499623</v>
      </c>
      <c r="G343" s="243">
        <f t="shared" si="35"/>
        <v>331.75</v>
      </c>
      <c r="H343" s="181">
        <v>47</v>
      </c>
      <c r="I343" s="178">
        <v>672.27</v>
      </c>
      <c r="J343" s="178">
        <v>340.52</v>
      </c>
    </row>
    <row r="344" spans="1:10" ht="23.25">
      <c r="A344" s="162"/>
      <c r="B344" s="181">
        <v>9</v>
      </c>
      <c r="C344" s="169">
        <v>87.6</v>
      </c>
      <c r="D344" s="169">
        <v>87.6434</v>
      </c>
      <c r="E344" s="169">
        <f t="shared" si="33"/>
        <v>0.043400000000005434</v>
      </c>
      <c r="F344" s="257">
        <f t="shared" si="34"/>
        <v>176.20787657330666</v>
      </c>
      <c r="G344" s="243">
        <f t="shared" si="35"/>
        <v>246.3</v>
      </c>
      <c r="H344" s="181">
        <v>48</v>
      </c>
      <c r="I344" s="178">
        <v>697.59</v>
      </c>
      <c r="J344" s="178">
        <v>451.29</v>
      </c>
    </row>
    <row r="345" spans="1:10" ht="23.25">
      <c r="A345" s="162">
        <v>22184</v>
      </c>
      <c r="B345" s="181">
        <v>10</v>
      </c>
      <c r="C345" s="169">
        <v>85.0585</v>
      </c>
      <c r="D345" s="169">
        <v>85.1039</v>
      </c>
      <c r="E345" s="169">
        <f t="shared" si="33"/>
        <v>0.04540000000000077</v>
      </c>
      <c r="F345" s="257">
        <f t="shared" si="34"/>
        <v>148.2787902541014</v>
      </c>
      <c r="G345" s="243">
        <f t="shared" si="35"/>
        <v>306.18</v>
      </c>
      <c r="H345" s="181">
        <v>49</v>
      </c>
      <c r="I345" s="178">
        <v>723</v>
      </c>
      <c r="J345" s="178">
        <v>416.82</v>
      </c>
    </row>
    <row r="346" spans="1:10" ht="23.25">
      <c r="A346" s="162"/>
      <c r="B346" s="181">
        <v>11</v>
      </c>
      <c r="C346" s="169">
        <v>86.0328</v>
      </c>
      <c r="D346" s="169">
        <v>86.0806</v>
      </c>
      <c r="E346" s="169">
        <f t="shared" si="33"/>
        <v>0.04780000000000939</v>
      </c>
      <c r="F346" s="257">
        <f t="shared" si="34"/>
        <v>185.9849811291755</v>
      </c>
      <c r="G346" s="243">
        <f t="shared" si="35"/>
        <v>257.01</v>
      </c>
      <c r="H346" s="181">
        <v>50</v>
      </c>
      <c r="I346" s="178">
        <v>839.93</v>
      </c>
      <c r="J346" s="178">
        <v>582.92</v>
      </c>
    </row>
    <row r="347" spans="1:10" ht="23.25">
      <c r="A347" s="162"/>
      <c r="B347" s="181">
        <v>12</v>
      </c>
      <c r="C347" s="169">
        <v>84.7963</v>
      </c>
      <c r="D347" s="169">
        <v>84.852</v>
      </c>
      <c r="E347" s="169">
        <f t="shared" si="33"/>
        <v>0.05570000000000164</v>
      </c>
      <c r="F347" s="257">
        <f t="shared" si="34"/>
        <v>169.5689235265515</v>
      </c>
      <c r="G347" s="243">
        <f t="shared" si="35"/>
        <v>328.48</v>
      </c>
      <c r="H347" s="181">
        <v>51</v>
      </c>
      <c r="I347" s="178">
        <v>840.78</v>
      </c>
      <c r="J347" s="178">
        <v>512.3</v>
      </c>
    </row>
    <row r="348" spans="1:10" ht="23.25">
      <c r="A348" s="162">
        <v>22194</v>
      </c>
      <c r="B348" s="181">
        <v>10</v>
      </c>
      <c r="C348" s="169">
        <v>85.0978</v>
      </c>
      <c r="D348" s="169">
        <v>85.3568</v>
      </c>
      <c r="E348" s="169">
        <f t="shared" si="33"/>
        <v>0.25900000000000034</v>
      </c>
      <c r="F348" s="257">
        <f t="shared" si="34"/>
        <v>1004.1094828254649</v>
      </c>
      <c r="G348" s="243">
        <f t="shared" si="35"/>
        <v>257.93999999999994</v>
      </c>
      <c r="H348" s="181">
        <v>52</v>
      </c>
      <c r="I348" s="178">
        <v>880.92</v>
      </c>
      <c r="J348" s="178">
        <v>622.98</v>
      </c>
    </row>
    <row r="349" spans="1:10" ht="23.25">
      <c r="A349" s="162"/>
      <c r="B349" s="181">
        <v>11</v>
      </c>
      <c r="C349" s="169">
        <v>86.0697</v>
      </c>
      <c r="D349" s="169">
        <v>86.3339</v>
      </c>
      <c r="E349" s="169">
        <f t="shared" si="33"/>
        <v>0.26420000000000243</v>
      </c>
      <c r="F349" s="257">
        <f t="shared" si="34"/>
        <v>876.6632378803545</v>
      </c>
      <c r="G349" s="243">
        <f t="shared" si="35"/>
        <v>301.37</v>
      </c>
      <c r="H349" s="181">
        <v>53</v>
      </c>
      <c r="I349" s="178">
        <v>674.38</v>
      </c>
      <c r="J349" s="178">
        <v>373.01</v>
      </c>
    </row>
    <row r="350" spans="1:10" ht="23.25">
      <c r="A350" s="162"/>
      <c r="B350" s="181">
        <v>12</v>
      </c>
      <c r="C350" s="169">
        <v>84.8503</v>
      </c>
      <c r="D350" s="169">
        <v>85.2466</v>
      </c>
      <c r="E350" s="169">
        <f t="shared" si="33"/>
        <v>0.39629999999999654</v>
      </c>
      <c r="F350" s="257">
        <f t="shared" si="34"/>
        <v>1068.050128015083</v>
      </c>
      <c r="G350" s="243">
        <f t="shared" si="35"/>
        <v>371.05</v>
      </c>
      <c r="H350" s="181">
        <v>54</v>
      </c>
      <c r="I350" s="178">
        <v>644.75</v>
      </c>
      <c r="J350" s="178">
        <v>273.7</v>
      </c>
    </row>
    <row r="351" spans="1:10" ht="23.25">
      <c r="A351" s="162">
        <v>22200</v>
      </c>
      <c r="B351" s="181">
        <v>13</v>
      </c>
      <c r="C351" s="169">
        <v>86.7217</v>
      </c>
      <c r="D351" s="169">
        <v>87.0887</v>
      </c>
      <c r="E351" s="169">
        <f t="shared" si="33"/>
        <v>0.36700000000000443</v>
      </c>
      <c r="F351" s="257">
        <f t="shared" si="34"/>
        <v>1210.0230794592956</v>
      </c>
      <c r="G351" s="243">
        <f t="shared" si="35"/>
        <v>303.30000000000007</v>
      </c>
      <c r="H351" s="181">
        <v>55</v>
      </c>
      <c r="I351" s="178">
        <v>825.35</v>
      </c>
      <c r="J351" s="178">
        <v>522.05</v>
      </c>
    </row>
    <row r="352" spans="1:10" ht="23.25">
      <c r="A352" s="162"/>
      <c r="B352" s="181">
        <v>14</v>
      </c>
      <c r="C352" s="169">
        <v>85.9511</v>
      </c>
      <c r="D352" s="169">
        <v>86.359</v>
      </c>
      <c r="E352" s="169">
        <f t="shared" si="33"/>
        <v>0.40789999999999793</v>
      </c>
      <c r="F352" s="257">
        <f t="shared" si="34"/>
        <v>1181.1890076158975</v>
      </c>
      <c r="G352" s="243">
        <f t="shared" si="35"/>
        <v>345.33000000000004</v>
      </c>
      <c r="H352" s="181">
        <v>56</v>
      </c>
      <c r="I352" s="178">
        <v>706.72</v>
      </c>
      <c r="J352" s="178">
        <v>361.39</v>
      </c>
    </row>
    <row r="353" spans="1:10" ht="23.25">
      <c r="A353" s="162"/>
      <c r="B353" s="181">
        <v>15</v>
      </c>
      <c r="C353" s="169">
        <v>87.0149</v>
      </c>
      <c r="D353" s="169">
        <v>87.3203</v>
      </c>
      <c r="E353" s="169">
        <f t="shared" si="33"/>
        <v>0.3054000000000059</v>
      </c>
      <c r="F353" s="257">
        <f t="shared" si="34"/>
        <v>1153.7153866495632</v>
      </c>
      <c r="G353" s="243">
        <f t="shared" si="35"/>
        <v>264.71</v>
      </c>
      <c r="H353" s="181">
        <v>57</v>
      </c>
      <c r="I353" s="178">
        <v>767.76</v>
      </c>
      <c r="J353" s="178">
        <v>503.05</v>
      </c>
    </row>
    <row r="354" spans="1:10" ht="23.25">
      <c r="A354" s="162">
        <v>22219</v>
      </c>
      <c r="B354" s="181">
        <v>16</v>
      </c>
      <c r="C354" s="169">
        <v>86.14</v>
      </c>
      <c r="D354" s="169">
        <v>86.3984</v>
      </c>
      <c r="E354" s="169">
        <f t="shared" si="33"/>
        <v>0.25839999999999463</v>
      </c>
      <c r="F354" s="257">
        <f t="shared" si="34"/>
        <v>907.0804226489086</v>
      </c>
      <c r="G354" s="243">
        <f t="shared" si="35"/>
        <v>284.87000000000006</v>
      </c>
      <c r="H354" s="181">
        <v>58</v>
      </c>
      <c r="I354" s="178">
        <v>788.94</v>
      </c>
      <c r="J354" s="178">
        <v>504.07</v>
      </c>
    </row>
    <row r="355" spans="1:10" ht="23.25">
      <c r="A355" s="162"/>
      <c r="B355" s="181">
        <v>17</v>
      </c>
      <c r="C355" s="169">
        <v>87.236</v>
      </c>
      <c r="D355" s="169">
        <v>87.5546</v>
      </c>
      <c r="E355" s="169">
        <f t="shared" si="33"/>
        <v>0.31859999999998934</v>
      </c>
      <c r="F355" s="257">
        <f t="shared" si="34"/>
        <v>963.9647817009753</v>
      </c>
      <c r="G355" s="243">
        <f t="shared" si="35"/>
        <v>330.51</v>
      </c>
      <c r="H355" s="181">
        <v>59</v>
      </c>
      <c r="I355" s="178">
        <v>651.9</v>
      </c>
      <c r="J355" s="178">
        <v>321.39</v>
      </c>
    </row>
    <row r="356" spans="1:10" ht="23.25">
      <c r="A356" s="162"/>
      <c r="B356" s="181">
        <v>18</v>
      </c>
      <c r="C356" s="169">
        <v>85.144</v>
      </c>
      <c r="D356" s="169">
        <v>85.3958</v>
      </c>
      <c r="E356" s="169">
        <f t="shared" si="33"/>
        <v>0.2517999999999887</v>
      </c>
      <c r="F356" s="257">
        <f t="shared" si="34"/>
        <v>944.9114380065622</v>
      </c>
      <c r="G356" s="243">
        <f t="shared" si="35"/>
        <v>266.48</v>
      </c>
      <c r="H356" s="181">
        <v>60</v>
      </c>
      <c r="I356" s="178">
        <v>757.61</v>
      </c>
      <c r="J356" s="178">
        <v>491.13</v>
      </c>
    </row>
    <row r="357" spans="1:10" ht="23.25">
      <c r="A357" s="162">
        <v>22227</v>
      </c>
      <c r="B357" s="181">
        <v>1</v>
      </c>
      <c r="C357" s="169">
        <v>85.4071</v>
      </c>
      <c r="D357" s="169">
        <v>85.4304</v>
      </c>
      <c r="E357" s="169">
        <f t="shared" si="33"/>
        <v>0.023300000000006094</v>
      </c>
      <c r="F357" s="257">
        <f t="shared" si="34"/>
        <v>75.47292044573105</v>
      </c>
      <c r="G357" s="243">
        <f t="shared" si="35"/>
        <v>308.72</v>
      </c>
      <c r="H357" s="181">
        <v>61</v>
      </c>
      <c r="I357" s="178">
        <v>655.48</v>
      </c>
      <c r="J357" s="178">
        <v>346.76</v>
      </c>
    </row>
    <row r="358" spans="1:10" ht="23.25">
      <c r="A358" s="162"/>
      <c r="B358" s="181">
        <v>2</v>
      </c>
      <c r="C358" s="169">
        <v>87.455</v>
      </c>
      <c r="D358" s="169">
        <v>87.4733</v>
      </c>
      <c r="E358" s="169">
        <f t="shared" si="33"/>
        <v>0.01829999999999643</v>
      </c>
      <c r="F358" s="257">
        <f t="shared" si="34"/>
        <v>55.990698812863876</v>
      </c>
      <c r="G358" s="243">
        <f t="shared" si="35"/>
        <v>326.84000000000003</v>
      </c>
      <c r="H358" s="181">
        <v>62</v>
      </c>
      <c r="I358" s="178">
        <v>692.09</v>
      </c>
      <c r="J358" s="178">
        <v>365.25</v>
      </c>
    </row>
    <row r="359" spans="1:10" ht="23.25">
      <c r="A359" s="162"/>
      <c r="B359" s="181">
        <v>3</v>
      </c>
      <c r="C359" s="169">
        <v>85.8466</v>
      </c>
      <c r="D359" s="169">
        <v>85.8634</v>
      </c>
      <c r="E359" s="169">
        <f t="shared" si="33"/>
        <v>0.01680000000000348</v>
      </c>
      <c r="F359" s="257">
        <f t="shared" si="34"/>
        <v>59.52170062003004</v>
      </c>
      <c r="G359" s="243">
        <f t="shared" si="35"/>
        <v>282.25</v>
      </c>
      <c r="H359" s="181">
        <v>63</v>
      </c>
      <c r="I359" s="178">
        <v>773.26</v>
      </c>
      <c r="J359" s="178">
        <v>491.01</v>
      </c>
    </row>
    <row r="360" spans="1:10" ht="23.25">
      <c r="A360" s="162">
        <v>22236</v>
      </c>
      <c r="B360" s="181">
        <v>4</v>
      </c>
      <c r="C360" s="169">
        <v>84.9953</v>
      </c>
      <c r="D360" s="169">
        <v>85.0088</v>
      </c>
      <c r="E360" s="169">
        <f t="shared" si="33"/>
        <v>0.013499999999993406</v>
      </c>
      <c r="F360" s="257">
        <f t="shared" si="34"/>
        <v>39.35974809759295</v>
      </c>
      <c r="G360" s="243">
        <f t="shared" si="35"/>
        <v>342.99</v>
      </c>
      <c r="H360" s="181">
        <v>64</v>
      </c>
      <c r="I360" s="178">
        <v>619.13</v>
      </c>
      <c r="J360" s="178">
        <v>276.14</v>
      </c>
    </row>
    <row r="361" spans="1:10" ht="23.25">
      <c r="A361" s="162"/>
      <c r="B361" s="181">
        <v>5</v>
      </c>
      <c r="C361" s="169">
        <v>85.0431</v>
      </c>
      <c r="D361" s="169">
        <v>85.0574</v>
      </c>
      <c r="E361" s="169">
        <f t="shared" si="33"/>
        <v>0.014300000000005753</v>
      </c>
      <c r="F361" s="257">
        <f t="shared" si="34"/>
        <v>46.95452306683879</v>
      </c>
      <c r="G361" s="243">
        <f t="shared" si="35"/>
        <v>304.54999999999995</v>
      </c>
      <c r="H361" s="181">
        <v>65</v>
      </c>
      <c r="I361" s="178">
        <v>634.03</v>
      </c>
      <c r="J361" s="178">
        <v>329.48</v>
      </c>
    </row>
    <row r="362" spans="1:10" ht="23.25">
      <c r="A362" s="162"/>
      <c r="B362" s="181">
        <v>6</v>
      </c>
      <c r="C362" s="169">
        <v>87.3732</v>
      </c>
      <c r="D362" s="169">
        <v>87.3822</v>
      </c>
      <c r="E362" s="169">
        <f t="shared" si="33"/>
        <v>0.009000000000000341</v>
      </c>
      <c r="F362" s="257">
        <f t="shared" si="34"/>
        <v>33.24713705208844</v>
      </c>
      <c r="G362" s="243">
        <f t="shared" si="35"/>
        <v>270.70000000000005</v>
      </c>
      <c r="H362" s="181">
        <v>66</v>
      </c>
      <c r="I362" s="178">
        <v>825.75</v>
      </c>
      <c r="J362" s="178">
        <v>555.05</v>
      </c>
    </row>
    <row r="363" spans="1:10" ht="23.25">
      <c r="A363" s="162">
        <v>22248</v>
      </c>
      <c r="B363" s="181">
        <v>7</v>
      </c>
      <c r="C363" s="169">
        <v>86.4344</v>
      </c>
      <c r="D363" s="169">
        <v>86.4445</v>
      </c>
      <c r="E363" s="169">
        <f t="shared" si="33"/>
        <v>0.010100000000008436</v>
      </c>
      <c r="F363" s="257">
        <f t="shared" si="34"/>
        <v>35.36414565829284</v>
      </c>
      <c r="G363" s="243">
        <f t="shared" si="35"/>
        <v>285.6</v>
      </c>
      <c r="H363" s="181">
        <v>67</v>
      </c>
      <c r="I363" s="178">
        <v>792.98</v>
      </c>
      <c r="J363" s="178">
        <v>507.38</v>
      </c>
    </row>
    <row r="364" spans="1:10" ht="23.25">
      <c r="A364" s="162"/>
      <c r="B364" s="181">
        <v>8</v>
      </c>
      <c r="C364" s="169">
        <v>84.8092</v>
      </c>
      <c r="D364" s="169">
        <v>84.8231</v>
      </c>
      <c r="E364" s="169">
        <f t="shared" si="33"/>
        <v>0.013899999999992474</v>
      </c>
      <c r="F364" s="257">
        <f t="shared" si="34"/>
        <v>48.304142340813435</v>
      </c>
      <c r="G364" s="243">
        <f t="shared" si="35"/>
        <v>287.76</v>
      </c>
      <c r="H364" s="181">
        <v>68</v>
      </c>
      <c r="I364" s="178">
        <v>822.28</v>
      </c>
      <c r="J364" s="178">
        <v>534.52</v>
      </c>
    </row>
    <row r="365" spans="1:10" ht="23.25">
      <c r="A365" s="162"/>
      <c r="B365" s="181">
        <v>9</v>
      </c>
      <c r="C365" s="169">
        <v>87.6155</v>
      </c>
      <c r="D365" s="169">
        <v>87.6257</v>
      </c>
      <c r="E365" s="169">
        <f t="shared" si="33"/>
        <v>0.010199999999997544</v>
      </c>
      <c r="F365" s="257">
        <f t="shared" si="34"/>
        <v>41.44488236966212</v>
      </c>
      <c r="G365" s="243">
        <f t="shared" si="35"/>
        <v>246.11</v>
      </c>
      <c r="H365" s="181">
        <v>69</v>
      </c>
      <c r="I365" s="178">
        <v>804.73</v>
      </c>
      <c r="J365" s="178">
        <v>558.62</v>
      </c>
    </row>
    <row r="366" spans="1:10" ht="23.25">
      <c r="A366" s="162">
        <v>22257</v>
      </c>
      <c r="B366" s="181">
        <v>19</v>
      </c>
      <c r="C366" s="169">
        <v>89.0267</v>
      </c>
      <c r="D366" s="169">
        <v>89.0401</v>
      </c>
      <c r="E366" s="169">
        <f t="shared" si="33"/>
        <v>0.013399999999990087</v>
      </c>
      <c r="F366" s="257">
        <f t="shared" si="34"/>
        <v>64.7969052223892</v>
      </c>
      <c r="G366" s="243">
        <f t="shared" si="35"/>
        <v>206.8</v>
      </c>
      <c r="H366" s="181">
        <v>70</v>
      </c>
      <c r="I366" s="178">
        <v>676.47</v>
      </c>
      <c r="J366" s="178">
        <v>469.67</v>
      </c>
    </row>
    <row r="367" spans="1:10" ht="23.25">
      <c r="A367" s="247"/>
      <c r="B367" s="181">
        <v>20</v>
      </c>
      <c r="C367" s="248">
        <v>84.719</v>
      </c>
      <c r="D367" s="248">
        <v>84.7331</v>
      </c>
      <c r="E367" s="248">
        <f t="shared" si="33"/>
        <v>0.014099999999999113</v>
      </c>
      <c r="F367" s="257">
        <f t="shared" si="34"/>
        <v>48.31745596600339</v>
      </c>
      <c r="G367" s="181">
        <f t="shared" si="35"/>
        <v>291.82000000000005</v>
      </c>
      <c r="H367" s="181">
        <v>71</v>
      </c>
      <c r="I367" s="249">
        <v>719.08</v>
      </c>
      <c r="J367" s="249">
        <v>427.26</v>
      </c>
    </row>
    <row r="368" spans="1:10" ht="23.25">
      <c r="A368" s="247"/>
      <c r="B368" s="181">
        <v>21</v>
      </c>
      <c r="C368" s="248">
        <v>86.4136</v>
      </c>
      <c r="D368" s="248">
        <v>86.4275</v>
      </c>
      <c r="E368" s="248">
        <f t="shared" si="33"/>
        <v>0.013899999999992474</v>
      </c>
      <c r="F368" s="257">
        <f t="shared" si="34"/>
        <v>55.72705769150651</v>
      </c>
      <c r="G368" s="181">
        <f t="shared" si="35"/>
        <v>249.43000000000006</v>
      </c>
      <c r="H368" s="181">
        <v>72</v>
      </c>
      <c r="I368" s="249">
        <v>791.44</v>
      </c>
      <c r="J368" s="249">
        <v>542.01</v>
      </c>
    </row>
    <row r="369" spans="1:10" ht="23.25">
      <c r="A369" s="247">
        <v>22270</v>
      </c>
      <c r="B369" s="181">
        <v>22</v>
      </c>
      <c r="C369" s="248">
        <v>85.174</v>
      </c>
      <c r="D369" s="248">
        <v>85.1879</v>
      </c>
      <c r="E369" s="248">
        <f t="shared" si="33"/>
        <v>0.013899999999992474</v>
      </c>
      <c r="F369" s="257">
        <f t="shared" si="34"/>
        <v>44.57985888387579</v>
      </c>
      <c r="G369" s="181">
        <f t="shared" si="35"/>
        <v>311.80000000000007</v>
      </c>
      <c r="H369" s="181">
        <v>73</v>
      </c>
      <c r="I369" s="249">
        <v>838.23</v>
      </c>
      <c r="J369" s="249">
        <v>526.43</v>
      </c>
    </row>
    <row r="370" spans="1:10" ht="23.25">
      <c r="A370" s="247"/>
      <c r="B370" s="181">
        <v>23</v>
      </c>
      <c r="C370" s="248">
        <v>87.694</v>
      </c>
      <c r="D370" s="248">
        <v>87.7035</v>
      </c>
      <c r="E370" s="248">
        <f t="shared" si="33"/>
        <v>0.009500000000002728</v>
      </c>
      <c r="F370" s="257">
        <f t="shared" si="34"/>
        <v>31.37384412154138</v>
      </c>
      <c r="G370" s="181">
        <f t="shared" si="35"/>
        <v>302.79999999999995</v>
      </c>
      <c r="H370" s="181">
        <v>74</v>
      </c>
      <c r="I370" s="249">
        <v>823.4</v>
      </c>
      <c r="J370" s="249">
        <v>520.6</v>
      </c>
    </row>
    <row r="371" spans="1:10" ht="23.25">
      <c r="A371" s="247"/>
      <c r="B371" s="181">
        <v>24</v>
      </c>
      <c r="C371" s="248">
        <v>88.106</v>
      </c>
      <c r="D371" s="248">
        <v>88.1173</v>
      </c>
      <c r="E371" s="248">
        <f t="shared" si="33"/>
        <v>0.011300000000005639</v>
      </c>
      <c r="F371" s="257">
        <f t="shared" si="34"/>
        <v>38.44845185439142</v>
      </c>
      <c r="G371" s="181">
        <f t="shared" si="35"/>
        <v>293.9</v>
      </c>
      <c r="H371" s="181">
        <v>75</v>
      </c>
      <c r="I371" s="249">
        <v>635.54</v>
      </c>
      <c r="J371" s="249">
        <v>341.64</v>
      </c>
    </row>
    <row r="372" spans="1:10" ht="23.25">
      <c r="A372" s="247">
        <v>22277</v>
      </c>
      <c r="B372" s="181">
        <v>25</v>
      </c>
      <c r="C372" s="248">
        <v>87.1217</v>
      </c>
      <c r="D372" s="248">
        <v>87.1391</v>
      </c>
      <c r="E372" s="248">
        <f t="shared" si="33"/>
        <v>0.017399999999994975</v>
      </c>
      <c r="F372" s="257">
        <f t="shared" si="34"/>
        <v>58.49132714802668</v>
      </c>
      <c r="G372" s="181">
        <f t="shared" si="35"/>
        <v>297.48</v>
      </c>
      <c r="H372" s="181">
        <v>76</v>
      </c>
      <c r="I372" s="249">
        <v>820.51</v>
      </c>
      <c r="J372" s="249">
        <v>523.03</v>
      </c>
    </row>
    <row r="373" spans="1:10" ht="23.25">
      <c r="A373" s="247"/>
      <c r="B373" s="181">
        <v>26</v>
      </c>
      <c r="C373" s="248">
        <v>85.86</v>
      </c>
      <c r="D373" s="248">
        <v>87.8735</v>
      </c>
      <c r="E373" s="248">
        <f t="shared" si="33"/>
        <v>2.0135000000000076</v>
      </c>
      <c r="F373" s="257">
        <f t="shared" si="34"/>
        <v>5066.428463590177</v>
      </c>
      <c r="G373" s="181">
        <f t="shared" si="35"/>
        <v>397.41999999999996</v>
      </c>
      <c r="H373" s="181">
        <v>77</v>
      </c>
      <c r="I373" s="249">
        <v>656.39</v>
      </c>
      <c r="J373" s="249">
        <v>258.97</v>
      </c>
    </row>
    <row r="374" spans="1:10" ht="23.25">
      <c r="A374" s="247"/>
      <c r="B374" s="181">
        <v>27</v>
      </c>
      <c r="C374" s="248">
        <v>86.312</v>
      </c>
      <c r="D374" s="248">
        <v>86.3257</v>
      </c>
      <c r="E374" s="248">
        <f t="shared" si="33"/>
        <v>0.013700000000000045</v>
      </c>
      <c r="F374" s="257">
        <f t="shared" si="34"/>
        <v>37.80040283640992</v>
      </c>
      <c r="G374" s="181">
        <f t="shared" si="35"/>
        <v>362.42999999999995</v>
      </c>
      <c r="H374" s="181">
        <v>78</v>
      </c>
      <c r="I374" s="249">
        <v>716.29</v>
      </c>
      <c r="J374" s="249">
        <v>353.86</v>
      </c>
    </row>
    <row r="375" spans="1:10" ht="23.25">
      <c r="A375" s="247">
        <v>22290</v>
      </c>
      <c r="B375" s="181">
        <v>19</v>
      </c>
      <c r="C375" s="248">
        <v>89.0001</v>
      </c>
      <c r="D375" s="248">
        <v>89.0122</v>
      </c>
      <c r="E375" s="248">
        <f t="shared" si="33"/>
        <v>0.012100000000003774</v>
      </c>
      <c r="F375" s="257">
        <f t="shared" si="34"/>
        <v>38.09943638025055</v>
      </c>
      <c r="G375" s="181">
        <f t="shared" si="35"/>
        <v>317.59000000000003</v>
      </c>
      <c r="H375" s="181">
        <v>79</v>
      </c>
      <c r="I375" s="249">
        <v>881.08</v>
      </c>
      <c r="J375" s="249">
        <v>563.49</v>
      </c>
    </row>
    <row r="376" spans="1:10" ht="23.25">
      <c r="A376" s="247"/>
      <c r="B376" s="181">
        <v>20</v>
      </c>
      <c r="C376" s="248">
        <v>84.6747</v>
      </c>
      <c r="D376" s="248">
        <v>84.687</v>
      </c>
      <c r="E376" s="248">
        <f t="shared" si="33"/>
        <v>0.012299999999996203</v>
      </c>
      <c r="F376" s="257">
        <f t="shared" si="34"/>
        <v>34.78703546579615</v>
      </c>
      <c r="G376" s="181">
        <f t="shared" si="35"/>
        <v>353.58</v>
      </c>
      <c r="H376" s="181">
        <v>80</v>
      </c>
      <c r="I376" s="249">
        <v>700.62</v>
      </c>
      <c r="J376" s="249">
        <v>347.04</v>
      </c>
    </row>
    <row r="377" spans="1:10" ht="23.25">
      <c r="A377" s="247"/>
      <c r="B377" s="181">
        <v>21</v>
      </c>
      <c r="C377" s="248">
        <v>86.3706</v>
      </c>
      <c r="D377" s="248">
        <v>86.3809</v>
      </c>
      <c r="E377" s="248">
        <f t="shared" si="33"/>
        <v>0.010300000000000864</v>
      </c>
      <c r="F377" s="257">
        <f t="shared" si="34"/>
        <v>37.46408176627093</v>
      </c>
      <c r="G377" s="181">
        <f t="shared" si="35"/>
        <v>274.92999999999995</v>
      </c>
      <c r="H377" s="181">
        <v>81</v>
      </c>
      <c r="I377" s="249">
        <v>839.18</v>
      </c>
      <c r="J377" s="249">
        <v>564.25</v>
      </c>
    </row>
    <row r="378" spans="1:10" ht="23.25">
      <c r="A378" s="247">
        <v>22296</v>
      </c>
      <c r="B378" s="181">
        <v>22</v>
      </c>
      <c r="C378" s="248">
        <v>85.165</v>
      </c>
      <c r="D378" s="248">
        <v>85.1743</v>
      </c>
      <c r="E378" s="248">
        <f t="shared" si="33"/>
        <v>0.00929999999999609</v>
      </c>
      <c r="F378" s="257">
        <f t="shared" si="34"/>
        <v>28.80773162344295</v>
      </c>
      <c r="G378" s="181">
        <f t="shared" si="35"/>
        <v>322.83000000000004</v>
      </c>
      <c r="H378" s="181">
        <v>82</v>
      </c>
      <c r="I378" s="249">
        <v>753.72</v>
      </c>
      <c r="J378" s="249">
        <v>430.89</v>
      </c>
    </row>
    <row r="379" spans="1:10" ht="23.25">
      <c r="A379" s="247"/>
      <c r="B379" s="181">
        <v>23</v>
      </c>
      <c r="C379" s="248">
        <v>87.716</v>
      </c>
      <c r="D379" s="248">
        <v>87.7266</v>
      </c>
      <c r="E379" s="248">
        <f t="shared" si="33"/>
        <v>0.010600000000010823</v>
      </c>
      <c r="F379" s="257">
        <f t="shared" si="34"/>
        <v>37.47304415459689</v>
      </c>
      <c r="G379" s="181">
        <f t="shared" si="35"/>
        <v>282.87</v>
      </c>
      <c r="H379" s="181">
        <v>83</v>
      </c>
      <c r="I379" s="249">
        <v>838.89</v>
      </c>
      <c r="J379" s="249">
        <v>556.02</v>
      </c>
    </row>
    <row r="380" spans="1:10" ht="23.25">
      <c r="A380" s="247"/>
      <c r="B380" s="181">
        <v>24</v>
      </c>
      <c r="C380" s="248">
        <v>88.0821</v>
      </c>
      <c r="D380" s="248">
        <v>88.0907</v>
      </c>
      <c r="E380" s="248">
        <f t="shared" si="33"/>
        <v>0.008600000000001273</v>
      </c>
      <c r="F380" s="257">
        <f t="shared" si="34"/>
        <v>30.53435114504269</v>
      </c>
      <c r="G380" s="181">
        <f t="shared" si="35"/>
        <v>281.65</v>
      </c>
      <c r="H380" s="181">
        <v>84</v>
      </c>
      <c r="I380" s="249">
        <v>869.64</v>
      </c>
      <c r="J380" s="249">
        <v>587.99</v>
      </c>
    </row>
    <row r="381" spans="1:10" ht="23.25">
      <c r="A381" s="247">
        <v>22304</v>
      </c>
      <c r="B381" s="181">
        <v>25</v>
      </c>
      <c r="C381" s="248">
        <v>87.0801</v>
      </c>
      <c r="D381" s="248">
        <v>87.0902</v>
      </c>
      <c r="E381" s="248">
        <f t="shared" si="33"/>
        <v>0.010099999999994225</v>
      </c>
      <c r="F381" s="257">
        <f t="shared" si="34"/>
        <v>35.3517675883592</v>
      </c>
      <c r="G381" s="181">
        <f t="shared" si="35"/>
        <v>285.70000000000005</v>
      </c>
      <c r="H381" s="181">
        <v>85</v>
      </c>
      <c r="I381" s="249">
        <v>829.87</v>
      </c>
      <c r="J381" s="249">
        <v>544.17</v>
      </c>
    </row>
    <row r="382" spans="1:10" ht="23.25">
      <c r="A382" s="247"/>
      <c r="B382" s="181">
        <v>26</v>
      </c>
      <c r="C382" s="248">
        <v>85.8445</v>
      </c>
      <c r="D382" s="248">
        <v>85.8565</v>
      </c>
      <c r="E382" s="248">
        <f t="shared" si="33"/>
        <v>0.012000000000000455</v>
      </c>
      <c r="F382" s="257">
        <f t="shared" si="34"/>
        <v>32.65750442237162</v>
      </c>
      <c r="G382" s="181">
        <f t="shared" si="35"/>
        <v>367.45000000000005</v>
      </c>
      <c r="H382" s="181">
        <v>86</v>
      </c>
      <c r="I382" s="249">
        <v>681.96</v>
      </c>
      <c r="J382" s="249">
        <v>314.51</v>
      </c>
    </row>
    <row r="383" spans="1:10" ht="23.25">
      <c r="A383" s="247"/>
      <c r="B383" s="181">
        <v>27</v>
      </c>
      <c r="C383" s="248">
        <v>86.3584</v>
      </c>
      <c r="D383" s="248">
        <v>86.3664</v>
      </c>
      <c r="E383" s="248">
        <f t="shared" si="33"/>
        <v>0.007999999999995566</v>
      </c>
      <c r="F383" s="257">
        <f t="shared" si="34"/>
        <v>23.886301206244976</v>
      </c>
      <c r="G383" s="181">
        <f t="shared" si="35"/>
        <v>334.91999999999996</v>
      </c>
      <c r="H383" s="181">
        <v>87</v>
      </c>
      <c r="I383" s="249">
        <v>813.89</v>
      </c>
      <c r="J383" s="249">
        <v>478.97</v>
      </c>
    </row>
    <row r="384" spans="1:10" ht="23.25">
      <c r="A384" s="247">
        <v>22318</v>
      </c>
      <c r="B384" s="181">
        <v>1</v>
      </c>
      <c r="C384" s="248">
        <v>85.3836</v>
      </c>
      <c r="D384" s="248">
        <v>85.4025</v>
      </c>
      <c r="E384" s="248">
        <f t="shared" si="33"/>
        <v>0.018900000000002137</v>
      </c>
      <c r="F384" s="257">
        <f t="shared" si="34"/>
        <v>51.92165050411291</v>
      </c>
      <c r="G384" s="181">
        <f t="shared" si="35"/>
        <v>364.01</v>
      </c>
      <c r="H384" s="181">
        <v>88</v>
      </c>
      <c r="I384" s="249">
        <v>733.04</v>
      </c>
      <c r="J384" s="249">
        <v>369.03</v>
      </c>
    </row>
    <row r="385" spans="1:10" ht="23.25">
      <c r="A385" s="247"/>
      <c r="B385" s="181">
        <v>2</v>
      </c>
      <c r="C385" s="248">
        <v>87.4447</v>
      </c>
      <c r="D385" s="248">
        <v>87.4572</v>
      </c>
      <c r="E385" s="248">
        <f t="shared" si="33"/>
        <v>0.012500000000002842</v>
      </c>
      <c r="F385" s="257">
        <f t="shared" si="34"/>
        <v>37.05240692436223</v>
      </c>
      <c r="G385" s="181">
        <f t="shared" si="35"/>
        <v>337.35999999999996</v>
      </c>
      <c r="H385" s="181">
        <v>89</v>
      </c>
      <c r="I385" s="249">
        <v>691.18</v>
      </c>
      <c r="J385" s="249">
        <v>353.82</v>
      </c>
    </row>
    <row r="386" spans="1:10" ht="23.25">
      <c r="A386" s="247"/>
      <c r="B386" s="181">
        <v>3</v>
      </c>
      <c r="C386" s="248">
        <v>85.846</v>
      </c>
      <c r="D386" s="248">
        <v>85.8596</v>
      </c>
      <c r="E386" s="248">
        <f t="shared" si="33"/>
        <v>0.013599999999996726</v>
      </c>
      <c r="F386" s="257">
        <f t="shared" si="34"/>
        <v>39.10518143653093</v>
      </c>
      <c r="G386" s="181">
        <f t="shared" si="35"/>
        <v>347.78</v>
      </c>
      <c r="H386" s="181">
        <v>90</v>
      </c>
      <c r="I386" s="249">
        <v>701.04</v>
      </c>
      <c r="J386" s="249">
        <v>353.26</v>
      </c>
    </row>
    <row r="387" spans="1:10" ht="23.25">
      <c r="A387" s="247">
        <v>22325</v>
      </c>
      <c r="B387" s="181">
        <v>4</v>
      </c>
      <c r="C387" s="248">
        <v>85.0217</v>
      </c>
      <c r="D387" s="248">
        <v>85.0333</v>
      </c>
      <c r="E387" s="248">
        <f t="shared" si="33"/>
        <v>0.011600000000001387</v>
      </c>
      <c r="F387" s="257">
        <f t="shared" si="34"/>
        <v>37.501616448989346</v>
      </c>
      <c r="G387" s="181">
        <f t="shared" si="35"/>
        <v>309.32000000000005</v>
      </c>
      <c r="H387" s="181">
        <v>91</v>
      </c>
      <c r="I387" s="249">
        <v>874.08</v>
      </c>
      <c r="J387" s="249">
        <v>564.76</v>
      </c>
    </row>
    <row r="388" spans="1:10" ht="23.25">
      <c r="A388" s="247"/>
      <c r="B388" s="181">
        <v>5</v>
      </c>
      <c r="C388" s="248">
        <v>85.0092</v>
      </c>
      <c r="D388" s="248">
        <v>85.0204</v>
      </c>
      <c r="E388" s="248">
        <f t="shared" si="33"/>
        <v>0.011199999999988108</v>
      </c>
      <c r="F388" s="257">
        <f t="shared" si="34"/>
        <v>36.51300775897538</v>
      </c>
      <c r="G388" s="181">
        <f t="shared" si="35"/>
        <v>306.74</v>
      </c>
      <c r="H388" s="181">
        <v>92</v>
      </c>
      <c r="I388" s="249">
        <v>821.51</v>
      </c>
      <c r="J388" s="249">
        <v>514.77</v>
      </c>
    </row>
    <row r="389" spans="1:10" ht="23.25">
      <c r="A389" s="247"/>
      <c r="B389" s="181">
        <v>6</v>
      </c>
      <c r="C389" s="248">
        <v>87.3808</v>
      </c>
      <c r="D389" s="248">
        <v>87.3973</v>
      </c>
      <c r="E389" s="248">
        <f t="shared" si="33"/>
        <v>0.01650000000000773</v>
      </c>
      <c r="F389" s="257">
        <f t="shared" si="34"/>
        <v>48.3927733458697</v>
      </c>
      <c r="G389" s="181">
        <f t="shared" si="35"/>
        <v>340.96</v>
      </c>
      <c r="H389" s="181">
        <v>93</v>
      </c>
      <c r="I389" s="249">
        <v>704.37</v>
      </c>
      <c r="J389" s="249">
        <v>363.41</v>
      </c>
    </row>
    <row r="390" spans="1:10" ht="23.25">
      <c r="A390" s="247">
        <v>22333</v>
      </c>
      <c r="B390" s="181">
        <v>7</v>
      </c>
      <c r="C390" s="248">
        <v>86.4237</v>
      </c>
      <c r="D390" s="248">
        <v>86.4379</v>
      </c>
      <c r="E390" s="248">
        <f t="shared" si="33"/>
        <v>0.014200000000002433</v>
      </c>
      <c r="F390" s="257">
        <f t="shared" si="34"/>
        <v>41.403038166610585</v>
      </c>
      <c r="G390" s="181">
        <f t="shared" si="35"/>
        <v>342.97</v>
      </c>
      <c r="H390" s="181">
        <v>94</v>
      </c>
      <c r="I390" s="249">
        <v>752.73</v>
      </c>
      <c r="J390" s="249">
        <v>409.76</v>
      </c>
    </row>
    <row r="391" spans="1:10" ht="23.25">
      <c r="A391" s="247"/>
      <c r="B391" s="181">
        <v>8</v>
      </c>
      <c r="C391" s="248">
        <v>84.7762</v>
      </c>
      <c r="D391" s="248">
        <v>84.7945</v>
      </c>
      <c r="E391" s="248">
        <f t="shared" si="33"/>
        <v>0.01829999999999643</v>
      </c>
      <c r="F391" s="257">
        <f t="shared" si="34"/>
        <v>52.203679931525976</v>
      </c>
      <c r="G391" s="181">
        <f t="shared" si="35"/>
        <v>350.55</v>
      </c>
      <c r="H391" s="181">
        <v>95</v>
      </c>
      <c r="I391" s="249">
        <v>658.22</v>
      </c>
      <c r="J391" s="249">
        <v>307.67</v>
      </c>
    </row>
    <row r="392" spans="1:10" ht="23.25">
      <c r="A392" s="247"/>
      <c r="B392" s="181">
        <v>9</v>
      </c>
      <c r="C392" s="248">
        <v>87.6292</v>
      </c>
      <c r="D392" s="248">
        <v>87.6524</v>
      </c>
      <c r="E392" s="248">
        <f t="shared" si="33"/>
        <v>0.023200000000002774</v>
      </c>
      <c r="F392" s="257">
        <f t="shared" si="34"/>
        <v>66.9320870117211</v>
      </c>
      <c r="G392" s="181">
        <f t="shared" si="35"/>
        <v>346.62000000000006</v>
      </c>
      <c r="H392" s="181">
        <v>96</v>
      </c>
      <c r="I392" s="249">
        <v>691.45</v>
      </c>
      <c r="J392" s="249">
        <v>344.83</v>
      </c>
    </row>
    <row r="393" spans="1:10" ht="23.25">
      <c r="A393" s="247">
        <v>22354</v>
      </c>
      <c r="B393" s="181">
        <v>1</v>
      </c>
      <c r="C393" s="248">
        <v>85.3704</v>
      </c>
      <c r="D393" s="248">
        <v>85.3892</v>
      </c>
      <c r="E393" s="248">
        <f t="shared" si="33"/>
        <v>0.018799999999998818</v>
      </c>
      <c r="F393" s="257">
        <f t="shared" si="34"/>
        <v>59.352801894234624</v>
      </c>
      <c r="G393" s="181">
        <f t="shared" si="35"/>
        <v>316.75</v>
      </c>
      <c r="H393" s="181">
        <v>97</v>
      </c>
      <c r="I393" s="249">
        <v>842.65</v>
      </c>
      <c r="J393" s="249">
        <v>525.9</v>
      </c>
    </row>
    <row r="394" spans="1:10" ht="23.25">
      <c r="A394" s="247"/>
      <c r="B394" s="181">
        <v>2</v>
      </c>
      <c r="C394" s="248">
        <v>87.4142</v>
      </c>
      <c r="D394" s="248">
        <v>87.4337</v>
      </c>
      <c r="E394" s="248">
        <f t="shared" si="33"/>
        <v>0.019500000000007844</v>
      </c>
      <c r="F394" s="257">
        <f t="shared" si="34"/>
        <v>68.07946095034684</v>
      </c>
      <c r="G394" s="181">
        <f t="shared" si="35"/>
        <v>286.42999999999995</v>
      </c>
      <c r="H394" s="181">
        <v>98</v>
      </c>
      <c r="I394" s="249">
        <v>826.52</v>
      </c>
      <c r="J394" s="249">
        <v>540.09</v>
      </c>
    </row>
    <row r="395" spans="1:10" ht="23.25">
      <c r="A395" s="247"/>
      <c r="B395" s="181">
        <v>3</v>
      </c>
      <c r="C395" s="248">
        <v>85.8482</v>
      </c>
      <c r="D395" s="248">
        <v>85.8627</v>
      </c>
      <c r="E395" s="248">
        <f t="shared" si="33"/>
        <v>0.014499999999998181</v>
      </c>
      <c r="F395" s="257">
        <f t="shared" si="34"/>
        <v>51.20418108622848</v>
      </c>
      <c r="G395" s="181">
        <f t="shared" si="35"/>
        <v>283.18</v>
      </c>
      <c r="H395" s="181">
        <v>99</v>
      </c>
      <c r="I395" s="249">
        <v>783.25</v>
      </c>
      <c r="J395" s="249">
        <v>500.07</v>
      </c>
    </row>
    <row r="396" spans="1:10" ht="23.25">
      <c r="A396" s="247">
        <v>22360</v>
      </c>
      <c r="B396" s="181">
        <v>4</v>
      </c>
      <c r="C396" s="248">
        <v>84.9794</v>
      </c>
      <c r="D396" s="248">
        <v>84.998</v>
      </c>
      <c r="E396" s="248">
        <f t="shared" si="33"/>
        <v>0.01860000000000639</v>
      </c>
      <c r="F396" s="257">
        <f t="shared" si="34"/>
        <v>62.02067355787393</v>
      </c>
      <c r="G396" s="181">
        <f t="shared" si="35"/>
        <v>299.9</v>
      </c>
      <c r="H396" s="181">
        <v>100</v>
      </c>
      <c r="I396" s="249">
        <v>765.25</v>
      </c>
      <c r="J396" s="249">
        <v>465.35</v>
      </c>
    </row>
    <row r="397" spans="1:10" ht="23.25">
      <c r="A397" s="247"/>
      <c r="B397" s="181">
        <v>5</v>
      </c>
      <c r="C397" s="248">
        <v>85.0004</v>
      </c>
      <c r="D397" s="248">
        <v>85.0223</v>
      </c>
      <c r="E397" s="248">
        <f t="shared" si="33"/>
        <v>0.02190000000000225</v>
      </c>
      <c r="F397" s="257">
        <f t="shared" si="34"/>
        <v>77.420723300464</v>
      </c>
      <c r="G397" s="181">
        <f t="shared" si="35"/>
        <v>282.87</v>
      </c>
      <c r="H397" s="181">
        <v>101</v>
      </c>
      <c r="I397" s="249">
        <v>839.44</v>
      </c>
      <c r="J397" s="249">
        <v>556.57</v>
      </c>
    </row>
    <row r="398" spans="1:10" ht="23.25">
      <c r="A398" s="247"/>
      <c r="B398" s="181">
        <v>6</v>
      </c>
      <c r="C398" s="248">
        <v>87.3406</v>
      </c>
      <c r="D398" s="248">
        <v>87.3547</v>
      </c>
      <c r="E398" s="248">
        <f t="shared" si="33"/>
        <v>0.014099999999999113</v>
      </c>
      <c r="F398" s="257">
        <f t="shared" si="34"/>
        <v>51.30630958445204</v>
      </c>
      <c r="G398" s="181">
        <f t="shared" si="35"/>
        <v>274.82000000000005</v>
      </c>
      <c r="H398" s="181">
        <v>102</v>
      </c>
      <c r="I398" s="249">
        <v>820.24</v>
      </c>
      <c r="J398" s="249">
        <v>545.42</v>
      </c>
    </row>
    <row r="399" spans="1:10" ht="23.25">
      <c r="A399" s="247">
        <v>22366</v>
      </c>
      <c r="B399" s="181">
        <v>7</v>
      </c>
      <c r="C399" s="248">
        <v>86.4053</v>
      </c>
      <c r="D399" s="248">
        <v>86.4213</v>
      </c>
      <c r="E399" s="248">
        <f t="shared" si="33"/>
        <v>0.016000000000005343</v>
      </c>
      <c r="F399" s="257">
        <f t="shared" si="34"/>
        <v>53.54214770941789</v>
      </c>
      <c r="G399" s="181">
        <f t="shared" si="35"/>
        <v>298.8299999999999</v>
      </c>
      <c r="H399" s="181">
        <v>103</v>
      </c>
      <c r="I399" s="249">
        <v>840.06</v>
      </c>
      <c r="J399" s="249">
        <v>541.23</v>
      </c>
    </row>
    <row r="400" spans="1:10" ht="23.25">
      <c r="A400" s="162"/>
      <c r="B400" s="181">
        <v>8</v>
      </c>
      <c r="C400" s="169">
        <v>84.7647</v>
      </c>
      <c r="D400" s="169">
        <v>84.7795</v>
      </c>
      <c r="E400" s="169">
        <f t="shared" si="33"/>
        <v>0.014799999999993929</v>
      </c>
      <c r="F400" s="257">
        <f t="shared" si="34"/>
        <v>44.156696601706386</v>
      </c>
      <c r="G400" s="243">
        <f t="shared" si="35"/>
        <v>335.16999999999996</v>
      </c>
      <c r="H400" s="181">
        <v>104</v>
      </c>
      <c r="I400" s="178">
        <v>578.43</v>
      </c>
      <c r="J400" s="178">
        <v>243.26</v>
      </c>
    </row>
    <row r="401" spans="1:10" ht="24" thickBot="1">
      <c r="A401" s="251"/>
      <c r="B401" s="252">
        <v>9</v>
      </c>
      <c r="C401" s="253">
        <v>87.6064</v>
      </c>
      <c r="D401" s="253">
        <v>87.6264</v>
      </c>
      <c r="E401" s="253">
        <f t="shared" si="33"/>
        <v>0.020000000000010232</v>
      </c>
      <c r="F401" s="261">
        <f t="shared" si="34"/>
        <v>60.7699553341139</v>
      </c>
      <c r="G401" s="254">
        <f t="shared" si="35"/>
        <v>329.11000000000007</v>
      </c>
      <c r="H401" s="252">
        <v>105</v>
      </c>
      <c r="I401" s="255">
        <v>776.32</v>
      </c>
      <c r="J401" s="255">
        <v>447.21</v>
      </c>
    </row>
    <row r="402" spans="1:10" ht="23.25">
      <c r="A402" s="213">
        <v>22373</v>
      </c>
      <c r="B402" s="214">
        <v>1</v>
      </c>
      <c r="C402" s="215">
        <v>85.4192</v>
      </c>
      <c r="D402" s="215">
        <v>85.4509</v>
      </c>
      <c r="E402" s="215">
        <f t="shared" si="33"/>
        <v>0.03170000000000073</v>
      </c>
      <c r="F402" s="259">
        <f aca="true" t="shared" si="36" ref="F402:F465">((10^6)*E402/G402)</f>
        <v>114.7843719448192</v>
      </c>
      <c r="G402" s="250">
        <f aca="true" t="shared" si="37" ref="G402:G515">I402-J402</f>
        <v>276.1700000000001</v>
      </c>
      <c r="H402" s="181">
        <v>1</v>
      </c>
      <c r="I402" s="218">
        <v>822.7</v>
      </c>
      <c r="J402" s="218">
        <v>546.53</v>
      </c>
    </row>
    <row r="403" spans="1:10" ht="23.25">
      <c r="A403" s="162"/>
      <c r="B403" s="181">
        <v>2</v>
      </c>
      <c r="C403" s="169">
        <v>87.5014</v>
      </c>
      <c r="D403" s="169">
        <v>87.531</v>
      </c>
      <c r="E403" s="169">
        <f t="shared" si="33"/>
        <v>0.02960000000000207</v>
      </c>
      <c r="F403" s="257">
        <f t="shared" si="36"/>
        <v>86.4435488581335</v>
      </c>
      <c r="G403" s="243">
        <f t="shared" si="37"/>
        <v>342.41999999999996</v>
      </c>
      <c r="H403" s="181">
        <v>2</v>
      </c>
      <c r="I403" s="178">
        <v>656.67</v>
      </c>
      <c r="J403" s="178">
        <v>314.25</v>
      </c>
    </row>
    <row r="404" spans="1:10" ht="23.25">
      <c r="A404" s="162"/>
      <c r="B404" s="181">
        <v>3</v>
      </c>
      <c r="C404" s="169">
        <v>85.8982</v>
      </c>
      <c r="D404" s="169">
        <v>85.9271</v>
      </c>
      <c r="E404" s="169">
        <f t="shared" si="33"/>
        <v>0.028899999999993042</v>
      </c>
      <c r="F404" s="257">
        <f t="shared" si="36"/>
        <v>92.25268937336179</v>
      </c>
      <c r="G404" s="243">
        <f t="shared" si="37"/>
        <v>313.27</v>
      </c>
      <c r="H404" s="181">
        <v>3</v>
      </c>
      <c r="I404" s="178">
        <v>699.16</v>
      </c>
      <c r="J404" s="178">
        <v>385.89</v>
      </c>
    </row>
    <row r="405" spans="1:10" ht="23.25">
      <c r="A405" s="162">
        <v>22396</v>
      </c>
      <c r="B405" s="181">
        <v>4</v>
      </c>
      <c r="C405" s="169">
        <v>85.059</v>
      </c>
      <c r="D405" s="169">
        <v>85.0859</v>
      </c>
      <c r="E405" s="169">
        <f t="shared" si="33"/>
        <v>0.026899999999997704</v>
      </c>
      <c r="F405" s="257">
        <f t="shared" si="36"/>
        <v>97.51676635851986</v>
      </c>
      <c r="G405" s="243">
        <f t="shared" si="37"/>
        <v>275.85</v>
      </c>
      <c r="H405" s="181">
        <v>4</v>
      </c>
      <c r="I405" s="178">
        <v>848.21</v>
      </c>
      <c r="J405" s="178">
        <v>572.36</v>
      </c>
    </row>
    <row r="406" spans="1:10" ht="23.25">
      <c r="A406" s="162"/>
      <c r="B406" s="181">
        <v>5</v>
      </c>
      <c r="C406" s="169">
        <v>85.0732</v>
      </c>
      <c r="D406" s="169">
        <v>85.1027</v>
      </c>
      <c r="E406" s="169">
        <f t="shared" si="33"/>
        <v>0.02949999999999875</v>
      </c>
      <c r="F406" s="257">
        <f t="shared" si="36"/>
        <v>84.02164625462476</v>
      </c>
      <c r="G406" s="243">
        <f t="shared" si="37"/>
        <v>351.09999999999997</v>
      </c>
      <c r="H406" s="181">
        <v>5</v>
      </c>
      <c r="I406" s="178">
        <v>720.52</v>
      </c>
      <c r="J406" s="178">
        <v>369.42</v>
      </c>
    </row>
    <row r="407" spans="1:10" ht="23.25">
      <c r="A407" s="162"/>
      <c r="B407" s="181">
        <v>6</v>
      </c>
      <c r="C407" s="169">
        <v>87.4349</v>
      </c>
      <c r="D407" s="169">
        <v>87.4613</v>
      </c>
      <c r="E407" s="169">
        <f t="shared" si="33"/>
        <v>0.026399999999995316</v>
      </c>
      <c r="F407" s="257">
        <f t="shared" si="36"/>
        <v>92.93811166653285</v>
      </c>
      <c r="G407" s="243">
        <f t="shared" si="37"/>
        <v>284.05999999999995</v>
      </c>
      <c r="H407" s="181">
        <v>6</v>
      </c>
      <c r="I407" s="178">
        <v>840.93</v>
      </c>
      <c r="J407" s="178">
        <v>556.87</v>
      </c>
    </row>
    <row r="408" spans="1:10" ht="23.25">
      <c r="A408" s="162">
        <v>22405</v>
      </c>
      <c r="B408" s="181">
        <v>1</v>
      </c>
      <c r="C408" s="169">
        <v>85.4225</v>
      </c>
      <c r="D408" s="169">
        <v>85.4386</v>
      </c>
      <c r="E408" s="169">
        <f t="shared" si="33"/>
        <v>0.016099999999994452</v>
      </c>
      <c r="F408" s="257">
        <f t="shared" si="36"/>
        <v>53.84795478107779</v>
      </c>
      <c r="G408" s="243">
        <f t="shared" si="37"/>
        <v>298.99000000000007</v>
      </c>
      <c r="H408" s="181">
        <v>7</v>
      </c>
      <c r="I408" s="178">
        <v>716.95</v>
      </c>
      <c r="J408" s="178">
        <v>417.96</v>
      </c>
    </row>
    <row r="409" spans="1:10" ht="23.25">
      <c r="A409" s="162"/>
      <c r="B409" s="181">
        <v>2</v>
      </c>
      <c r="C409" s="169">
        <v>87.4545</v>
      </c>
      <c r="D409" s="169">
        <v>87.4786</v>
      </c>
      <c r="E409" s="169">
        <f t="shared" si="33"/>
        <v>0.02410000000000423</v>
      </c>
      <c r="F409" s="257">
        <f t="shared" si="36"/>
        <v>81.31727232852256</v>
      </c>
      <c r="G409" s="243">
        <f t="shared" si="37"/>
        <v>296.36999999999995</v>
      </c>
      <c r="H409" s="181">
        <v>8</v>
      </c>
      <c r="I409" s="178">
        <v>787.3</v>
      </c>
      <c r="J409" s="178">
        <v>490.93</v>
      </c>
    </row>
    <row r="410" spans="1:10" ht="23.25">
      <c r="A410" s="162"/>
      <c r="B410" s="181">
        <v>3</v>
      </c>
      <c r="C410" s="169">
        <v>85.855</v>
      </c>
      <c r="D410" s="169">
        <v>85.8806</v>
      </c>
      <c r="E410" s="169">
        <f t="shared" si="33"/>
        <v>0.02559999999999718</v>
      </c>
      <c r="F410" s="257">
        <f t="shared" si="36"/>
        <v>86.23012665048903</v>
      </c>
      <c r="G410" s="243">
        <f t="shared" si="37"/>
        <v>296.88</v>
      </c>
      <c r="H410" s="181">
        <v>9</v>
      </c>
      <c r="I410" s="178">
        <v>695.48</v>
      </c>
      <c r="J410" s="178">
        <v>398.6</v>
      </c>
    </row>
    <row r="411" spans="1:10" ht="23.25">
      <c r="A411" s="162">
        <v>22422</v>
      </c>
      <c r="B411" s="181">
        <v>4</v>
      </c>
      <c r="C411" s="169">
        <v>84.9804</v>
      </c>
      <c r="D411" s="169">
        <v>84.997</v>
      </c>
      <c r="E411" s="169">
        <f t="shared" si="33"/>
        <v>0.01659999999999684</v>
      </c>
      <c r="F411" s="257">
        <f t="shared" si="36"/>
        <v>52.824184566417934</v>
      </c>
      <c r="G411" s="243">
        <f t="shared" si="37"/>
        <v>314.25000000000006</v>
      </c>
      <c r="H411" s="181">
        <v>10</v>
      </c>
      <c r="I411" s="178">
        <v>707.95</v>
      </c>
      <c r="J411" s="178">
        <v>393.7</v>
      </c>
    </row>
    <row r="412" spans="1:10" ht="23.25">
      <c r="A412" s="162"/>
      <c r="B412" s="181">
        <v>5</v>
      </c>
      <c r="C412" s="169">
        <v>85.0418</v>
      </c>
      <c r="D412" s="169">
        <v>85.0682</v>
      </c>
      <c r="E412" s="169">
        <f t="shared" si="33"/>
        <v>0.026400000000009527</v>
      </c>
      <c r="F412" s="257">
        <f t="shared" si="36"/>
        <v>74.76000339820894</v>
      </c>
      <c r="G412" s="243">
        <f t="shared" si="37"/>
        <v>353.13000000000005</v>
      </c>
      <c r="H412" s="181">
        <v>11</v>
      </c>
      <c r="I412" s="178">
        <v>623.96</v>
      </c>
      <c r="J412" s="178">
        <v>270.83</v>
      </c>
    </row>
    <row r="413" spans="1:10" ht="23.25">
      <c r="A413" s="162"/>
      <c r="B413" s="181">
        <v>6</v>
      </c>
      <c r="C413" s="169">
        <v>87.3897</v>
      </c>
      <c r="D413" s="169">
        <v>87.4131</v>
      </c>
      <c r="E413" s="169">
        <f t="shared" si="33"/>
        <v>0.023399999999995202</v>
      </c>
      <c r="F413" s="257">
        <f t="shared" si="36"/>
        <v>70.44797687859827</v>
      </c>
      <c r="G413" s="243">
        <f t="shared" si="37"/>
        <v>332.16</v>
      </c>
      <c r="H413" s="181">
        <v>12</v>
      </c>
      <c r="I413" s="178">
        <v>668.5</v>
      </c>
      <c r="J413" s="178">
        <v>336.34</v>
      </c>
    </row>
    <row r="414" spans="1:10" ht="23.25">
      <c r="A414" s="162">
        <v>22436</v>
      </c>
      <c r="B414" s="181">
        <v>19</v>
      </c>
      <c r="C414" s="169">
        <v>88.9782</v>
      </c>
      <c r="D414" s="169">
        <v>89.0013</v>
      </c>
      <c r="E414" s="169">
        <f t="shared" si="33"/>
        <v>0.023099999999999454</v>
      </c>
      <c r="F414" s="257">
        <f t="shared" si="36"/>
        <v>78.81538094100604</v>
      </c>
      <c r="G414" s="243">
        <f t="shared" si="37"/>
        <v>293.0899999999999</v>
      </c>
      <c r="H414" s="181">
        <v>13</v>
      </c>
      <c r="I414" s="178">
        <v>848.05</v>
      </c>
      <c r="J414" s="178">
        <v>554.96</v>
      </c>
    </row>
    <row r="415" spans="1:10" ht="23.25">
      <c r="A415" s="162"/>
      <c r="B415" s="181">
        <v>20</v>
      </c>
      <c r="C415" s="169">
        <v>84.7061</v>
      </c>
      <c r="D415" s="169">
        <v>84.7305</v>
      </c>
      <c r="E415" s="169">
        <f t="shared" si="33"/>
        <v>0.024399999999999977</v>
      </c>
      <c r="F415" s="257">
        <f t="shared" si="36"/>
        <v>62.31643468267138</v>
      </c>
      <c r="G415" s="243">
        <f t="shared" si="37"/>
        <v>391.55</v>
      </c>
      <c r="H415" s="181">
        <v>14</v>
      </c>
      <c r="I415" s="178">
        <v>726.97</v>
      </c>
      <c r="J415" s="178">
        <v>335.42</v>
      </c>
    </row>
    <row r="416" spans="1:10" ht="23.25">
      <c r="A416" s="162"/>
      <c r="B416" s="181">
        <v>21</v>
      </c>
      <c r="C416" s="169">
        <v>86.3832</v>
      </c>
      <c r="D416" s="169">
        <v>86.4093</v>
      </c>
      <c r="E416" s="169">
        <f t="shared" si="33"/>
        <v>0.026099999999999568</v>
      </c>
      <c r="F416" s="257">
        <f t="shared" si="36"/>
        <v>76.73987827467458</v>
      </c>
      <c r="G416" s="243">
        <f t="shared" si="37"/>
        <v>340.10999999999996</v>
      </c>
      <c r="H416" s="181">
        <v>15</v>
      </c>
      <c r="I416" s="178">
        <v>676.31</v>
      </c>
      <c r="J416" s="178">
        <v>336.2</v>
      </c>
    </row>
    <row r="417" spans="1:10" ht="23.25">
      <c r="A417" s="162">
        <v>22459</v>
      </c>
      <c r="B417" s="181">
        <v>22</v>
      </c>
      <c r="C417" s="169">
        <v>85.1545</v>
      </c>
      <c r="D417" s="169">
        <v>85.1836</v>
      </c>
      <c r="E417" s="169">
        <f t="shared" si="33"/>
        <v>0.02909999999999968</v>
      </c>
      <c r="F417" s="257">
        <f t="shared" si="36"/>
        <v>88.3209906519354</v>
      </c>
      <c r="G417" s="243">
        <f t="shared" si="37"/>
        <v>329.48</v>
      </c>
      <c r="H417" s="181">
        <v>16</v>
      </c>
      <c r="I417" s="178">
        <v>820.63</v>
      </c>
      <c r="J417" s="178">
        <v>491.15</v>
      </c>
    </row>
    <row r="418" spans="1:10" ht="23.25">
      <c r="A418" s="162"/>
      <c r="B418" s="181">
        <v>23</v>
      </c>
      <c r="C418" s="169">
        <v>87.7308</v>
      </c>
      <c r="D418" s="169">
        <v>87.7554</v>
      </c>
      <c r="E418" s="169">
        <f t="shared" si="33"/>
        <v>0.024599999999992406</v>
      </c>
      <c r="F418" s="257">
        <f t="shared" si="36"/>
        <v>77.2661599346454</v>
      </c>
      <c r="G418" s="243">
        <f t="shared" si="37"/>
        <v>318.38</v>
      </c>
      <c r="H418" s="181">
        <v>17</v>
      </c>
      <c r="I418" s="178">
        <v>848.56</v>
      </c>
      <c r="J418" s="178">
        <v>530.18</v>
      </c>
    </row>
    <row r="419" spans="1:10" ht="23.25">
      <c r="A419" s="162"/>
      <c r="B419" s="181">
        <v>24</v>
      </c>
      <c r="C419" s="169">
        <v>88.0809</v>
      </c>
      <c r="D419" s="169">
        <v>88.1028</v>
      </c>
      <c r="E419" s="169">
        <f t="shared" si="33"/>
        <v>0.02190000000000225</v>
      </c>
      <c r="F419" s="257">
        <f t="shared" si="36"/>
        <v>71.00476607334646</v>
      </c>
      <c r="G419" s="243">
        <f t="shared" si="37"/>
        <v>308.43000000000006</v>
      </c>
      <c r="H419" s="181">
        <v>18</v>
      </c>
      <c r="I419" s="178">
        <v>709.58</v>
      </c>
      <c r="J419" s="178">
        <v>401.15</v>
      </c>
    </row>
    <row r="420" spans="1:10" ht="23.25">
      <c r="A420" s="162">
        <v>22465</v>
      </c>
      <c r="B420" s="181">
        <v>1</v>
      </c>
      <c r="C420" s="169">
        <v>85.4092</v>
      </c>
      <c r="D420" s="169">
        <v>85.4196</v>
      </c>
      <c r="E420" s="169">
        <f t="shared" si="33"/>
        <v>0.010400000000004184</v>
      </c>
      <c r="F420" s="257">
        <f t="shared" si="36"/>
        <v>32.04436912649572</v>
      </c>
      <c r="G420" s="243">
        <f t="shared" si="37"/>
        <v>324.54999999999995</v>
      </c>
      <c r="H420" s="181">
        <v>19</v>
      </c>
      <c r="I420" s="178">
        <v>694.91</v>
      </c>
      <c r="J420" s="178">
        <v>370.36</v>
      </c>
    </row>
    <row r="421" spans="1:10" ht="23.25">
      <c r="A421" s="162"/>
      <c r="B421" s="181">
        <v>2</v>
      </c>
      <c r="C421" s="169">
        <v>87.5064</v>
      </c>
      <c r="D421" s="169">
        <v>87.5086</v>
      </c>
      <c r="E421" s="169">
        <f t="shared" si="33"/>
        <v>0.002200000000001978</v>
      </c>
      <c r="F421" s="257">
        <f t="shared" si="36"/>
        <v>6.137536615991011</v>
      </c>
      <c r="G421" s="243">
        <f t="shared" si="37"/>
        <v>358.45000000000005</v>
      </c>
      <c r="H421" s="181">
        <v>20</v>
      </c>
      <c r="I421" s="178">
        <v>819.72</v>
      </c>
      <c r="J421" s="178">
        <v>461.27</v>
      </c>
    </row>
    <row r="422" spans="1:10" ht="23.25">
      <c r="A422" s="162"/>
      <c r="B422" s="181">
        <v>3</v>
      </c>
      <c r="C422" s="169">
        <v>85.8973</v>
      </c>
      <c r="D422" s="169">
        <v>85.9028</v>
      </c>
      <c r="E422" s="169">
        <f t="shared" si="33"/>
        <v>0.00549999999999784</v>
      </c>
      <c r="F422" s="257">
        <f t="shared" si="36"/>
        <v>17.402860397411217</v>
      </c>
      <c r="G422" s="243">
        <f t="shared" si="37"/>
        <v>316.03999999999996</v>
      </c>
      <c r="H422" s="181">
        <v>21</v>
      </c>
      <c r="I422" s="178">
        <v>853.52</v>
      </c>
      <c r="J422" s="178">
        <v>537.48</v>
      </c>
    </row>
    <row r="423" spans="1:10" ht="23.25">
      <c r="A423" s="162">
        <v>22472</v>
      </c>
      <c r="B423" s="181">
        <v>4</v>
      </c>
      <c r="C423" s="169">
        <v>85.0658</v>
      </c>
      <c r="D423" s="169">
        <v>85.0702</v>
      </c>
      <c r="E423" s="169">
        <f t="shared" si="33"/>
        <v>0.004400000000003956</v>
      </c>
      <c r="F423" s="257">
        <f t="shared" si="36"/>
        <v>13.010437919524401</v>
      </c>
      <c r="G423" s="243">
        <f t="shared" si="37"/>
        <v>338.18999999999994</v>
      </c>
      <c r="H423" s="181">
        <v>22</v>
      </c>
      <c r="I423" s="178">
        <v>711.04</v>
      </c>
      <c r="J423" s="178">
        <v>372.85</v>
      </c>
    </row>
    <row r="424" spans="1:10" ht="23.25">
      <c r="A424" s="162"/>
      <c r="B424" s="181">
        <v>5</v>
      </c>
      <c r="C424" s="169">
        <v>85.0846</v>
      </c>
      <c r="D424" s="169">
        <v>85.0925</v>
      </c>
      <c r="E424" s="169">
        <f t="shared" si="33"/>
        <v>0.007900000000006457</v>
      </c>
      <c r="F424" s="257">
        <f t="shared" si="36"/>
        <v>21.388926492504286</v>
      </c>
      <c r="G424" s="243">
        <f t="shared" si="37"/>
        <v>369.34999999999997</v>
      </c>
      <c r="H424" s="181">
        <v>23</v>
      </c>
      <c r="I424" s="178">
        <v>738.93</v>
      </c>
      <c r="J424" s="178">
        <v>369.58</v>
      </c>
    </row>
    <row r="425" spans="1:10" ht="23.25">
      <c r="A425" s="162"/>
      <c r="B425" s="181">
        <v>6</v>
      </c>
      <c r="C425" s="169">
        <v>87.444</v>
      </c>
      <c r="D425" s="169">
        <v>87.4455</v>
      </c>
      <c r="E425" s="169">
        <f t="shared" si="33"/>
        <v>0.0014999999999929514</v>
      </c>
      <c r="F425" s="257">
        <f t="shared" si="36"/>
        <v>5.079580088022184</v>
      </c>
      <c r="G425" s="243">
        <f t="shared" si="37"/>
        <v>295.30000000000007</v>
      </c>
      <c r="H425" s="181">
        <v>24</v>
      </c>
      <c r="I425" s="178">
        <v>717.33</v>
      </c>
      <c r="J425" s="178">
        <v>422.03</v>
      </c>
    </row>
    <row r="426" spans="1:10" ht="23.25">
      <c r="A426" s="162">
        <v>22480</v>
      </c>
      <c r="B426" s="181">
        <v>7</v>
      </c>
      <c r="C426" s="169">
        <v>86.4687</v>
      </c>
      <c r="D426" s="169">
        <v>86.4728</v>
      </c>
      <c r="E426" s="169">
        <f t="shared" si="33"/>
        <v>0.004100000000008208</v>
      </c>
      <c r="F426" s="257">
        <f t="shared" si="36"/>
        <v>11.658325750705778</v>
      </c>
      <c r="G426" s="243">
        <f t="shared" si="37"/>
        <v>351.68</v>
      </c>
      <c r="H426" s="181">
        <v>25</v>
      </c>
      <c r="I426" s="178">
        <v>719.12</v>
      </c>
      <c r="J426" s="178">
        <v>367.44</v>
      </c>
    </row>
    <row r="427" spans="1:10" ht="23.25">
      <c r="A427" s="162"/>
      <c r="B427" s="181">
        <v>8</v>
      </c>
      <c r="C427" s="169">
        <v>84.9333</v>
      </c>
      <c r="D427" s="169">
        <v>84.9339</v>
      </c>
      <c r="E427" s="169">
        <f t="shared" si="33"/>
        <v>0.0005999999999914962</v>
      </c>
      <c r="F427" s="257">
        <f t="shared" si="36"/>
        <v>2.064267529042511</v>
      </c>
      <c r="G427" s="243">
        <f t="shared" si="37"/>
        <v>290.65999999999997</v>
      </c>
      <c r="H427" s="181">
        <v>26</v>
      </c>
      <c r="I427" s="178">
        <v>862.4</v>
      </c>
      <c r="J427" s="178">
        <v>571.74</v>
      </c>
    </row>
    <row r="428" spans="1:10" ht="23.25">
      <c r="A428" s="162"/>
      <c r="B428" s="181">
        <v>9</v>
      </c>
      <c r="C428" s="169">
        <v>87.6638</v>
      </c>
      <c r="D428" s="169">
        <v>87.6684</v>
      </c>
      <c r="E428" s="169">
        <f t="shared" si="33"/>
        <v>0.004600000000010596</v>
      </c>
      <c r="F428" s="257">
        <f t="shared" si="36"/>
        <v>13.366264710186243</v>
      </c>
      <c r="G428" s="243">
        <f t="shared" si="37"/>
        <v>344.15</v>
      </c>
      <c r="H428" s="181">
        <v>27</v>
      </c>
      <c r="I428" s="178">
        <v>713.79</v>
      </c>
      <c r="J428" s="178">
        <v>369.64</v>
      </c>
    </row>
    <row r="429" spans="1:10" ht="23.25">
      <c r="A429" s="162">
        <v>22499</v>
      </c>
      <c r="B429" s="181">
        <v>1</v>
      </c>
      <c r="C429" s="169">
        <v>85.4366</v>
      </c>
      <c r="D429" s="169">
        <v>85.4511</v>
      </c>
      <c r="E429" s="169">
        <f t="shared" si="33"/>
        <v>0.014499999999998181</v>
      </c>
      <c r="F429" s="257">
        <f t="shared" si="36"/>
        <v>43.790770717559134</v>
      </c>
      <c r="G429" s="243">
        <f t="shared" si="37"/>
        <v>331.12</v>
      </c>
      <c r="H429" s="181">
        <v>28</v>
      </c>
      <c r="I429" s="178">
        <v>842.86</v>
      </c>
      <c r="J429" s="178">
        <v>511.74</v>
      </c>
    </row>
    <row r="430" spans="1:10" ht="23.25">
      <c r="A430" s="162"/>
      <c r="B430" s="181">
        <v>2</v>
      </c>
      <c r="C430" s="169">
        <v>87.5077</v>
      </c>
      <c r="D430" s="169">
        <v>87.5192</v>
      </c>
      <c r="E430" s="169">
        <f t="shared" si="33"/>
        <v>0.011499999999998067</v>
      </c>
      <c r="F430" s="257">
        <f t="shared" si="36"/>
        <v>38.08325330330187</v>
      </c>
      <c r="G430" s="243">
        <f t="shared" si="37"/>
        <v>301.97</v>
      </c>
      <c r="H430" s="181">
        <v>29</v>
      </c>
      <c r="I430" s="178">
        <v>838.6</v>
      </c>
      <c r="J430" s="178">
        <v>536.63</v>
      </c>
    </row>
    <row r="431" spans="1:10" ht="23.25">
      <c r="A431" s="162"/>
      <c r="B431" s="181">
        <v>3</v>
      </c>
      <c r="C431" s="169">
        <v>85.895</v>
      </c>
      <c r="D431" s="169">
        <v>85.9105</v>
      </c>
      <c r="E431" s="169">
        <f t="shared" si="33"/>
        <v>0.015500000000002956</v>
      </c>
      <c r="F431" s="257">
        <f t="shared" si="36"/>
        <v>42.507678806502184</v>
      </c>
      <c r="G431" s="243">
        <f t="shared" si="37"/>
        <v>364.64</v>
      </c>
      <c r="H431" s="181">
        <v>30</v>
      </c>
      <c r="I431" s="178">
        <v>702.24</v>
      </c>
      <c r="J431" s="178">
        <v>337.6</v>
      </c>
    </row>
    <row r="432" spans="1:10" ht="23.25">
      <c r="A432" s="162">
        <v>22503</v>
      </c>
      <c r="B432" s="181">
        <v>4</v>
      </c>
      <c r="C432" s="169">
        <v>85.0514</v>
      </c>
      <c r="D432" s="169">
        <v>85.0663</v>
      </c>
      <c r="E432" s="169">
        <f t="shared" si="33"/>
        <v>0.014899999999997249</v>
      </c>
      <c r="F432" s="257">
        <f t="shared" si="36"/>
        <v>56.87022900762309</v>
      </c>
      <c r="G432" s="243">
        <f t="shared" si="37"/>
        <v>262</v>
      </c>
      <c r="H432" s="181">
        <v>31</v>
      </c>
      <c r="I432" s="178">
        <v>789.11</v>
      </c>
      <c r="J432" s="178">
        <v>527.11</v>
      </c>
    </row>
    <row r="433" spans="1:10" ht="23.25">
      <c r="A433" s="162"/>
      <c r="B433" s="181">
        <v>5</v>
      </c>
      <c r="C433" s="169">
        <v>85.0672</v>
      </c>
      <c r="D433" s="169">
        <v>85.0829</v>
      </c>
      <c r="E433" s="169">
        <f t="shared" si="33"/>
        <v>0.015699999999995384</v>
      </c>
      <c r="F433" s="257">
        <f t="shared" si="36"/>
        <v>53.761599835617524</v>
      </c>
      <c r="G433" s="243">
        <f t="shared" si="37"/>
        <v>292.03</v>
      </c>
      <c r="H433" s="181">
        <v>32</v>
      </c>
      <c r="I433" s="178">
        <v>791.75</v>
      </c>
      <c r="J433" s="178">
        <v>499.72</v>
      </c>
    </row>
    <row r="434" spans="1:10" ht="23.25">
      <c r="A434" s="162"/>
      <c r="B434" s="181">
        <v>6</v>
      </c>
      <c r="C434" s="169">
        <v>87.433</v>
      </c>
      <c r="D434" s="169">
        <v>87.4534</v>
      </c>
      <c r="E434" s="169">
        <f t="shared" si="33"/>
        <v>0.02039999999999509</v>
      </c>
      <c r="F434" s="257">
        <f t="shared" si="36"/>
        <v>66.45167595034069</v>
      </c>
      <c r="G434" s="243">
        <f t="shared" si="37"/>
        <v>306.99</v>
      </c>
      <c r="H434" s="181">
        <v>33</v>
      </c>
      <c r="I434" s="178">
        <v>692.77</v>
      </c>
      <c r="J434" s="178">
        <v>385.78</v>
      </c>
    </row>
    <row r="435" spans="1:10" ht="23.25">
      <c r="A435" s="162">
        <v>22512</v>
      </c>
      <c r="B435" s="181">
        <v>7</v>
      </c>
      <c r="C435" s="169">
        <v>86.4931</v>
      </c>
      <c r="D435" s="169">
        <v>86.5669</v>
      </c>
      <c r="E435" s="169">
        <f t="shared" si="33"/>
        <v>0.07380000000000564</v>
      </c>
      <c r="F435" s="257">
        <f t="shared" si="36"/>
        <v>290.8259773014094</v>
      </c>
      <c r="G435" s="243">
        <f t="shared" si="37"/>
        <v>253.76</v>
      </c>
      <c r="H435" s="181">
        <v>34</v>
      </c>
      <c r="I435" s="178">
        <v>764.99</v>
      </c>
      <c r="J435" s="178">
        <v>511.23</v>
      </c>
    </row>
    <row r="436" spans="1:10" ht="23.25">
      <c r="A436" s="162"/>
      <c r="B436" s="181">
        <v>8</v>
      </c>
      <c r="C436" s="169">
        <v>84.8502</v>
      </c>
      <c r="D436" s="169">
        <v>84.9255</v>
      </c>
      <c r="E436" s="169">
        <f t="shared" si="33"/>
        <v>0.07529999999999859</v>
      </c>
      <c r="F436" s="257">
        <f t="shared" si="36"/>
        <v>266.5581082516145</v>
      </c>
      <c r="G436" s="243">
        <f t="shared" si="37"/>
        <v>282.49</v>
      </c>
      <c r="H436" s="181">
        <v>35</v>
      </c>
      <c r="I436" s="178">
        <v>840.27</v>
      </c>
      <c r="J436" s="178">
        <v>557.78</v>
      </c>
    </row>
    <row r="437" spans="1:10" ht="23.25">
      <c r="A437" s="162"/>
      <c r="B437" s="181">
        <v>9</v>
      </c>
      <c r="C437" s="169">
        <v>87.6951</v>
      </c>
      <c r="D437" s="169">
        <v>87.7717</v>
      </c>
      <c r="E437" s="169">
        <f t="shared" si="33"/>
        <v>0.07659999999999911</v>
      </c>
      <c r="F437" s="257">
        <f t="shared" si="36"/>
        <v>255.80230422440843</v>
      </c>
      <c r="G437" s="243">
        <f t="shared" si="37"/>
        <v>299.45000000000005</v>
      </c>
      <c r="H437" s="181">
        <v>36</v>
      </c>
      <c r="I437" s="178">
        <v>799.35</v>
      </c>
      <c r="J437" s="178">
        <v>499.9</v>
      </c>
    </row>
    <row r="438" spans="1:10" ht="23.25">
      <c r="A438" s="162">
        <v>22516</v>
      </c>
      <c r="B438" s="181">
        <v>10</v>
      </c>
      <c r="C438" s="169">
        <v>85.1328</v>
      </c>
      <c r="D438" s="169">
        <v>85.1812</v>
      </c>
      <c r="E438" s="169">
        <f t="shared" si="33"/>
        <v>0.04840000000000089</v>
      </c>
      <c r="F438" s="257">
        <f t="shared" si="36"/>
        <v>175.62958124682808</v>
      </c>
      <c r="G438" s="243">
        <f t="shared" si="37"/>
        <v>275.58000000000004</v>
      </c>
      <c r="H438" s="181">
        <v>37</v>
      </c>
      <c r="I438" s="178">
        <v>837.35</v>
      </c>
      <c r="J438" s="178">
        <v>561.77</v>
      </c>
    </row>
    <row r="439" spans="1:10" ht="23.25">
      <c r="A439" s="162"/>
      <c r="B439" s="181">
        <v>11</v>
      </c>
      <c r="C439" s="169">
        <v>86.153</v>
      </c>
      <c r="D439" s="169">
        <v>86.206</v>
      </c>
      <c r="E439" s="169">
        <f t="shared" si="33"/>
        <v>0.05299999999999727</v>
      </c>
      <c r="F439" s="257">
        <f t="shared" si="36"/>
        <v>193.51540820796433</v>
      </c>
      <c r="G439" s="243">
        <f t="shared" si="37"/>
        <v>273.88</v>
      </c>
      <c r="H439" s="181">
        <v>38</v>
      </c>
      <c r="I439" s="178">
        <v>833.84</v>
      </c>
      <c r="J439" s="178">
        <v>559.96</v>
      </c>
    </row>
    <row r="440" spans="1:10" ht="23.25">
      <c r="A440" s="162"/>
      <c r="B440" s="181">
        <v>12</v>
      </c>
      <c r="C440" s="169">
        <v>84.8791</v>
      </c>
      <c r="D440" s="169">
        <v>84.9307</v>
      </c>
      <c r="E440" s="169">
        <f t="shared" si="33"/>
        <v>0.05160000000000764</v>
      </c>
      <c r="F440" s="257">
        <f t="shared" si="36"/>
        <v>162.13668499609628</v>
      </c>
      <c r="G440" s="243">
        <f t="shared" si="37"/>
        <v>318.25</v>
      </c>
      <c r="H440" s="181">
        <v>39</v>
      </c>
      <c r="I440" s="178">
        <v>810.11</v>
      </c>
      <c r="J440" s="178">
        <v>491.86</v>
      </c>
    </row>
    <row r="441" spans="1:10" ht="23.25">
      <c r="A441" s="162">
        <v>22530</v>
      </c>
      <c r="B441" s="181">
        <v>1</v>
      </c>
      <c r="C441" s="169">
        <v>85.4358</v>
      </c>
      <c r="D441" s="169">
        <v>85.4544</v>
      </c>
      <c r="E441" s="169">
        <f t="shared" si="33"/>
        <v>0.01860000000000639</v>
      </c>
      <c r="F441" s="257">
        <f t="shared" si="36"/>
        <v>52.18562370239153</v>
      </c>
      <c r="G441" s="243">
        <f t="shared" si="37"/>
        <v>356.41999999999996</v>
      </c>
      <c r="H441" s="181">
        <v>40</v>
      </c>
      <c r="I441" s="178">
        <v>706.54</v>
      </c>
      <c r="J441" s="178">
        <v>350.12</v>
      </c>
    </row>
    <row r="442" spans="1:10" ht="23.25">
      <c r="A442" s="162"/>
      <c r="B442" s="181">
        <v>2</v>
      </c>
      <c r="C442" s="169">
        <v>87.5131</v>
      </c>
      <c r="D442" s="169">
        <v>87.5312</v>
      </c>
      <c r="E442" s="169">
        <f t="shared" si="33"/>
        <v>0.018100000000004002</v>
      </c>
      <c r="F442" s="257">
        <f t="shared" si="36"/>
        <v>61.8951543959375</v>
      </c>
      <c r="G442" s="243">
        <f t="shared" si="37"/>
        <v>292.42999999999995</v>
      </c>
      <c r="H442" s="181">
        <v>41</v>
      </c>
      <c r="I442" s="178">
        <v>868.03</v>
      </c>
      <c r="J442" s="178">
        <v>575.6</v>
      </c>
    </row>
    <row r="443" spans="1:10" ht="23.25">
      <c r="A443" s="162"/>
      <c r="B443" s="181">
        <v>3</v>
      </c>
      <c r="C443" s="169">
        <v>85.9335</v>
      </c>
      <c r="D443" s="169">
        <v>85.9472</v>
      </c>
      <c r="E443" s="169">
        <f t="shared" si="33"/>
        <v>0.013700000000000045</v>
      </c>
      <c r="F443" s="257">
        <f t="shared" si="36"/>
        <v>-69.82670744138657</v>
      </c>
      <c r="G443" s="243">
        <f t="shared" si="37"/>
        <v>-196.2</v>
      </c>
      <c r="H443" s="181">
        <v>42</v>
      </c>
      <c r="I443" s="178">
        <v>304.51</v>
      </c>
      <c r="J443" s="178">
        <v>500.71</v>
      </c>
    </row>
    <row r="444" spans="1:10" ht="23.25">
      <c r="A444" s="162">
        <v>22542</v>
      </c>
      <c r="B444" s="181">
        <v>4</v>
      </c>
      <c r="C444" s="169">
        <v>85.0512</v>
      </c>
      <c r="D444" s="169">
        <v>85.0674</v>
      </c>
      <c r="E444" s="169">
        <f t="shared" si="33"/>
        <v>0.016200000000011983</v>
      </c>
      <c r="F444" s="257">
        <f t="shared" si="36"/>
        <v>48.89385205086164</v>
      </c>
      <c r="G444" s="243">
        <f t="shared" si="37"/>
        <v>331.3299999999999</v>
      </c>
      <c r="H444" s="181">
        <v>43</v>
      </c>
      <c r="I444" s="178">
        <v>637.18</v>
      </c>
      <c r="J444" s="178">
        <v>305.85</v>
      </c>
    </row>
    <row r="445" spans="1:10" ht="23.25">
      <c r="A445" s="162"/>
      <c r="B445" s="181">
        <v>5</v>
      </c>
      <c r="C445" s="169">
        <v>85.0826</v>
      </c>
      <c r="D445" s="169">
        <v>85.097</v>
      </c>
      <c r="E445" s="169">
        <f t="shared" si="33"/>
        <v>0.014399999999994861</v>
      </c>
      <c r="F445" s="257">
        <f t="shared" si="36"/>
        <v>50.96443107412798</v>
      </c>
      <c r="G445" s="243">
        <f t="shared" si="37"/>
        <v>282.55</v>
      </c>
      <c r="H445" s="181">
        <v>44</v>
      </c>
      <c r="I445" s="178">
        <v>791.5</v>
      </c>
      <c r="J445" s="178">
        <v>508.95</v>
      </c>
    </row>
    <row r="446" spans="1:10" ht="23.25">
      <c r="A446" s="162"/>
      <c r="B446" s="181">
        <v>6</v>
      </c>
      <c r="C446" s="169">
        <v>87.4255</v>
      </c>
      <c r="D446" s="169">
        <v>87.4404</v>
      </c>
      <c r="E446" s="169">
        <f t="shared" si="33"/>
        <v>0.014899999999997249</v>
      </c>
      <c r="F446" s="257">
        <f t="shared" si="36"/>
        <v>48.08312895313427</v>
      </c>
      <c r="G446" s="243">
        <f t="shared" si="37"/>
        <v>309.88000000000005</v>
      </c>
      <c r="H446" s="181">
        <v>45</v>
      </c>
      <c r="I446" s="178">
        <v>761.21</v>
      </c>
      <c r="J446" s="178">
        <v>451.33</v>
      </c>
    </row>
    <row r="447" spans="1:10" ht="23.25">
      <c r="A447" s="162">
        <v>22548</v>
      </c>
      <c r="B447" s="181">
        <v>7</v>
      </c>
      <c r="C447" s="169">
        <v>86.5044</v>
      </c>
      <c r="D447" s="169">
        <v>86.517</v>
      </c>
      <c r="E447" s="169">
        <f t="shared" si="33"/>
        <v>0.012599999999991951</v>
      </c>
      <c r="F447" s="257">
        <f t="shared" si="36"/>
        <v>39.712556732198536</v>
      </c>
      <c r="G447" s="243">
        <f t="shared" si="37"/>
        <v>317.28</v>
      </c>
      <c r="H447" s="181">
        <v>46</v>
      </c>
      <c r="I447" s="178">
        <v>852.8</v>
      </c>
      <c r="J447" s="178">
        <v>535.52</v>
      </c>
    </row>
    <row r="448" spans="1:10" ht="23.25">
      <c r="A448" s="162"/>
      <c r="B448" s="181">
        <v>8</v>
      </c>
      <c r="C448" s="169">
        <v>84.8569</v>
      </c>
      <c r="D448" s="169">
        <v>84.8729</v>
      </c>
      <c r="E448" s="169">
        <f t="shared" si="33"/>
        <v>0.016000000000005343</v>
      </c>
      <c r="F448" s="257">
        <f t="shared" si="36"/>
        <v>46.902940228081206</v>
      </c>
      <c r="G448" s="243">
        <f t="shared" si="37"/>
        <v>341.13000000000005</v>
      </c>
      <c r="H448" s="181">
        <v>47</v>
      </c>
      <c r="I448" s="178">
        <v>699.71</v>
      </c>
      <c r="J448" s="178">
        <v>358.58</v>
      </c>
    </row>
    <row r="449" spans="1:10" ht="23.25">
      <c r="A449" s="162"/>
      <c r="B449" s="181">
        <v>9</v>
      </c>
      <c r="C449" s="169">
        <v>87.6714</v>
      </c>
      <c r="D449" s="169">
        <v>87.6877</v>
      </c>
      <c r="E449" s="169">
        <f t="shared" si="33"/>
        <v>0.01630000000000109</v>
      </c>
      <c r="F449" s="257">
        <f t="shared" si="36"/>
        <v>59.92426749016982</v>
      </c>
      <c r="G449" s="243">
        <f t="shared" si="37"/>
        <v>272.01</v>
      </c>
      <c r="H449" s="181">
        <v>48</v>
      </c>
      <c r="I449" s="178">
        <v>820.09</v>
      </c>
      <c r="J449" s="178">
        <v>548.08</v>
      </c>
    </row>
    <row r="450" spans="1:10" ht="23.25">
      <c r="A450" s="162">
        <v>22557</v>
      </c>
      <c r="B450" s="181">
        <v>1</v>
      </c>
      <c r="C450" s="169">
        <v>85.4361</v>
      </c>
      <c r="D450" s="169">
        <v>85.5385</v>
      </c>
      <c r="E450" s="169">
        <f t="shared" si="33"/>
        <v>0.10240000000000293</v>
      </c>
      <c r="F450" s="257">
        <f t="shared" si="36"/>
        <v>343.02559292510693</v>
      </c>
      <c r="G450" s="243">
        <f t="shared" si="37"/>
        <v>298.52000000000004</v>
      </c>
      <c r="H450" s="181">
        <v>49</v>
      </c>
      <c r="I450" s="178">
        <v>712.84</v>
      </c>
      <c r="J450" s="178">
        <v>414.32</v>
      </c>
    </row>
    <row r="451" spans="1:10" ht="23.25">
      <c r="A451" s="162"/>
      <c r="B451" s="181">
        <v>2</v>
      </c>
      <c r="C451" s="169">
        <v>87.5018</v>
      </c>
      <c r="D451" s="169">
        <v>87.6038</v>
      </c>
      <c r="E451" s="169">
        <f t="shared" si="33"/>
        <v>0.10200000000000387</v>
      </c>
      <c r="F451" s="257">
        <f t="shared" si="36"/>
        <v>322.03068763024527</v>
      </c>
      <c r="G451" s="243">
        <f t="shared" si="37"/>
        <v>316.73999999999995</v>
      </c>
      <c r="H451" s="181">
        <v>50</v>
      </c>
      <c r="I451" s="178">
        <v>655.3</v>
      </c>
      <c r="J451" s="178">
        <v>338.56</v>
      </c>
    </row>
    <row r="452" spans="1:10" ht="23.25">
      <c r="A452" s="162"/>
      <c r="B452" s="181">
        <v>3</v>
      </c>
      <c r="C452" s="169">
        <v>85.911</v>
      </c>
      <c r="D452" s="169">
        <v>86.0178</v>
      </c>
      <c r="E452" s="169">
        <f t="shared" si="33"/>
        <v>0.10679999999999268</v>
      </c>
      <c r="F452" s="257">
        <f t="shared" si="36"/>
        <v>367.0859971127817</v>
      </c>
      <c r="G452" s="243">
        <f t="shared" si="37"/>
        <v>290.93999999999994</v>
      </c>
      <c r="H452" s="181">
        <v>51</v>
      </c>
      <c r="I452" s="178">
        <v>829.27</v>
      </c>
      <c r="J452" s="178">
        <v>538.33</v>
      </c>
    </row>
    <row r="453" spans="1:10" ht="23.25">
      <c r="A453" s="162">
        <v>22559</v>
      </c>
      <c r="B453" s="181">
        <v>4</v>
      </c>
      <c r="C453" s="169">
        <v>85.0825</v>
      </c>
      <c r="D453" s="169">
        <v>85.1032</v>
      </c>
      <c r="E453" s="169">
        <f t="shared" si="33"/>
        <v>0.020700000000005048</v>
      </c>
      <c r="F453" s="257">
        <f t="shared" si="36"/>
        <v>64.68952154756414</v>
      </c>
      <c r="G453" s="243">
        <f t="shared" si="37"/>
        <v>319.99</v>
      </c>
      <c r="H453" s="181">
        <v>52</v>
      </c>
      <c r="I453" s="178">
        <v>693.11</v>
      </c>
      <c r="J453" s="178">
        <v>373.12</v>
      </c>
    </row>
    <row r="454" spans="1:10" ht="23.25">
      <c r="A454" s="162"/>
      <c r="B454" s="181">
        <v>5</v>
      </c>
      <c r="C454" s="169">
        <v>85.0802</v>
      </c>
      <c r="D454" s="169">
        <v>85.0978</v>
      </c>
      <c r="E454" s="169">
        <f t="shared" si="33"/>
        <v>0.017600000000001614</v>
      </c>
      <c r="F454" s="257">
        <f t="shared" si="36"/>
        <v>61.87814224941679</v>
      </c>
      <c r="G454" s="243">
        <f t="shared" si="37"/>
        <v>284.42999999999995</v>
      </c>
      <c r="H454" s="181">
        <v>53</v>
      </c>
      <c r="I454" s="178">
        <v>813.67</v>
      </c>
      <c r="J454" s="178">
        <v>529.24</v>
      </c>
    </row>
    <row r="455" spans="1:10" ht="23.25">
      <c r="A455" s="162"/>
      <c r="B455" s="181">
        <v>6</v>
      </c>
      <c r="C455" s="169">
        <v>87.4536</v>
      </c>
      <c r="D455" s="169">
        <v>87.4674</v>
      </c>
      <c r="E455" s="169">
        <f t="shared" si="33"/>
        <v>0.013800000000003365</v>
      </c>
      <c r="F455" s="257">
        <f t="shared" si="36"/>
        <v>43.908492156935836</v>
      </c>
      <c r="G455" s="243">
        <f t="shared" si="37"/>
        <v>314.29</v>
      </c>
      <c r="H455" s="181">
        <v>54</v>
      </c>
      <c r="I455" s="178">
        <v>651.86</v>
      </c>
      <c r="J455" s="178">
        <v>337.57</v>
      </c>
    </row>
    <row r="456" spans="1:10" ht="23.25">
      <c r="A456" s="162">
        <v>22570</v>
      </c>
      <c r="B456" s="181">
        <v>7</v>
      </c>
      <c r="C456" s="169">
        <v>86.5116</v>
      </c>
      <c r="D456" s="169">
        <v>86.525</v>
      </c>
      <c r="E456" s="169">
        <f t="shared" si="33"/>
        <v>0.013400000000004297</v>
      </c>
      <c r="F456" s="257">
        <f t="shared" si="36"/>
        <v>44.234641666405764</v>
      </c>
      <c r="G456" s="243">
        <f t="shared" si="37"/>
        <v>302.92999999999995</v>
      </c>
      <c r="H456" s="181">
        <v>55</v>
      </c>
      <c r="I456" s="178">
        <v>866.87</v>
      </c>
      <c r="J456" s="178">
        <v>563.94</v>
      </c>
    </row>
    <row r="457" spans="1:10" ht="23.25">
      <c r="A457" s="162"/>
      <c r="B457" s="181">
        <v>8</v>
      </c>
      <c r="C457" s="169">
        <v>84.8512</v>
      </c>
      <c r="D457" s="169">
        <v>84.8624</v>
      </c>
      <c r="E457" s="169">
        <f t="shared" si="33"/>
        <v>0.011199999999988108</v>
      </c>
      <c r="F457" s="257">
        <f t="shared" si="36"/>
        <v>41.21738490408901</v>
      </c>
      <c r="G457" s="243">
        <f t="shared" si="37"/>
        <v>271.73</v>
      </c>
      <c r="H457" s="181">
        <v>56</v>
      </c>
      <c r="I457" s="178">
        <v>825.46</v>
      </c>
      <c r="J457" s="178">
        <v>553.73</v>
      </c>
    </row>
    <row r="458" spans="1:10" ht="23.25">
      <c r="A458" s="162"/>
      <c r="B458" s="181">
        <v>9</v>
      </c>
      <c r="C458" s="169">
        <v>87.6876</v>
      </c>
      <c r="D458" s="169">
        <v>87.7029</v>
      </c>
      <c r="E458" s="169">
        <f t="shared" si="33"/>
        <v>0.015299999999996317</v>
      </c>
      <c r="F458" s="257">
        <f t="shared" si="36"/>
        <v>52.53038522281232</v>
      </c>
      <c r="G458" s="243">
        <f t="shared" si="37"/>
        <v>291.26</v>
      </c>
      <c r="H458" s="181">
        <v>57</v>
      </c>
      <c r="I458" s="178">
        <v>843.26</v>
      </c>
      <c r="J458" s="178">
        <v>552</v>
      </c>
    </row>
    <row r="459" spans="1:10" ht="23.25">
      <c r="A459" s="162">
        <v>22593</v>
      </c>
      <c r="B459" s="181">
        <v>1</v>
      </c>
      <c r="C459" s="169">
        <v>85.3975</v>
      </c>
      <c r="D459" s="169">
        <v>85.4081</v>
      </c>
      <c r="E459" s="169">
        <f t="shared" si="33"/>
        <v>0.010600000000010823</v>
      </c>
      <c r="F459" s="257">
        <f t="shared" si="36"/>
        <v>37.06164120139444</v>
      </c>
      <c r="G459" s="243">
        <f t="shared" si="37"/>
        <v>286.01</v>
      </c>
      <c r="H459" s="181">
        <v>58</v>
      </c>
      <c r="I459" s="178">
        <v>832.3</v>
      </c>
      <c r="J459" s="178">
        <v>546.29</v>
      </c>
    </row>
    <row r="460" spans="1:10" ht="23.25">
      <c r="A460" s="162"/>
      <c r="B460" s="181">
        <v>2</v>
      </c>
      <c r="C460" s="169">
        <v>87.416</v>
      </c>
      <c r="D460" s="169">
        <v>87.4326</v>
      </c>
      <c r="E460" s="169">
        <f t="shared" si="33"/>
        <v>0.01659999999999684</v>
      </c>
      <c r="F460" s="257">
        <f t="shared" si="36"/>
        <v>1732.7766179537336</v>
      </c>
      <c r="G460" s="243">
        <f t="shared" si="37"/>
        <v>9.580000000000041</v>
      </c>
      <c r="H460" s="181">
        <v>59</v>
      </c>
      <c r="I460" s="178">
        <v>690.63</v>
      </c>
      <c r="J460" s="178">
        <v>681.05</v>
      </c>
    </row>
    <row r="461" spans="1:10" ht="23.25">
      <c r="A461" s="162"/>
      <c r="B461" s="181">
        <v>3</v>
      </c>
      <c r="C461" s="169">
        <v>85.8823</v>
      </c>
      <c r="D461" s="169">
        <v>85.8985</v>
      </c>
      <c r="E461" s="169">
        <f t="shared" si="33"/>
        <v>0.016199999999997772</v>
      </c>
      <c r="F461" s="257">
        <f t="shared" si="36"/>
        <v>44.05525943652173</v>
      </c>
      <c r="G461" s="243">
        <f t="shared" si="37"/>
        <v>367.72</v>
      </c>
      <c r="H461" s="181">
        <v>60</v>
      </c>
      <c r="I461" s="178">
        <v>641.49</v>
      </c>
      <c r="J461" s="178">
        <v>273.77</v>
      </c>
    </row>
    <row r="462" spans="1:10" ht="23.25">
      <c r="A462" s="162">
        <v>22604</v>
      </c>
      <c r="B462" s="181">
        <v>4</v>
      </c>
      <c r="C462" s="169">
        <v>85.0104</v>
      </c>
      <c r="D462" s="169">
        <v>85.024</v>
      </c>
      <c r="E462" s="169">
        <f t="shared" si="33"/>
        <v>0.013599999999996726</v>
      </c>
      <c r="F462" s="257">
        <f t="shared" si="36"/>
        <v>47.281323877057176</v>
      </c>
      <c r="G462" s="243">
        <f t="shared" si="37"/>
        <v>287.64</v>
      </c>
      <c r="H462" s="181">
        <v>61</v>
      </c>
      <c r="I462" s="178">
        <v>855.46</v>
      </c>
      <c r="J462" s="178">
        <v>567.82</v>
      </c>
    </row>
    <row r="463" spans="1:10" ht="23.25">
      <c r="A463" s="162"/>
      <c r="B463" s="181">
        <v>5</v>
      </c>
      <c r="C463" s="169">
        <v>85.0285</v>
      </c>
      <c r="D463" s="169">
        <v>85.0464</v>
      </c>
      <c r="E463" s="169">
        <f t="shared" si="33"/>
        <v>0.017900000000011573</v>
      </c>
      <c r="F463" s="257">
        <f t="shared" si="36"/>
        <v>58.487175298191715</v>
      </c>
      <c r="G463" s="243">
        <f t="shared" si="37"/>
        <v>306.04999999999995</v>
      </c>
      <c r="H463" s="181">
        <v>62</v>
      </c>
      <c r="I463" s="178">
        <v>692.06</v>
      </c>
      <c r="J463" s="178">
        <v>386.01</v>
      </c>
    </row>
    <row r="464" spans="1:10" ht="23.25">
      <c r="A464" s="162"/>
      <c r="B464" s="181">
        <v>6</v>
      </c>
      <c r="C464" s="169">
        <v>87.3887</v>
      </c>
      <c r="D464" s="169">
        <v>87.4064</v>
      </c>
      <c r="E464" s="169">
        <f t="shared" si="33"/>
        <v>0.017700000000004934</v>
      </c>
      <c r="F464" s="257">
        <f t="shared" si="36"/>
        <v>58.687002652536265</v>
      </c>
      <c r="G464" s="243">
        <f t="shared" si="37"/>
        <v>301.5999999999999</v>
      </c>
      <c r="H464" s="181">
        <v>63</v>
      </c>
      <c r="I464" s="178">
        <v>843.17</v>
      </c>
      <c r="J464" s="178">
        <v>541.57</v>
      </c>
    </row>
    <row r="465" spans="1:10" ht="23.25">
      <c r="A465" s="162">
        <v>22612</v>
      </c>
      <c r="B465" s="181">
        <v>7</v>
      </c>
      <c r="C465" s="169">
        <v>86.4505</v>
      </c>
      <c r="D465" s="169">
        <v>86.4717</v>
      </c>
      <c r="E465" s="169">
        <f t="shared" si="33"/>
        <v>0.021199999999993224</v>
      </c>
      <c r="F465" s="257">
        <f t="shared" si="36"/>
        <v>65.58797141352356</v>
      </c>
      <c r="G465" s="243">
        <f t="shared" si="37"/>
        <v>323.2300000000001</v>
      </c>
      <c r="H465" s="181">
        <v>64</v>
      </c>
      <c r="I465" s="178">
        <v>692.82</v>
      </c>
      <c r="J465" s="178">
        <v>369.59</v>
      </c>
    </row>
    <row r="466" spans="1:10" ht="23.25">
      <c r="A466" s="162"/>
      <c r="B466" s="181">
        <v>8</v>
      </c>
      <c r="C466" s="169">
        <v>84.7608</v>
      </c>
      <c r="D466" s="169">
        <v>84.7773</v>
      </c>
      <c r="E466" s="169">
        <f t="shared" si="33"/>
        <v>0.01649999999999352</v>
      </c>
      <c r="F466" s="257">
        <f aca="true" t="shared" si="38" ref="F466:F533">((10^6)*E466/G466)</f>
        <v>52.365990669312005</v>
      </c>
      <c r="G466" s="243">
        <f t="shared" si="37"/>
        <v>315.09000000000003</v>
      </c>
      <c r="H466" s="181">
        <v>65</v>
      </c>
      <c r="I466" s="178">
        <v>684.86</v>
      </c>
      <c r="J466" s="178">
        <v>369.77</v>
      </c>
    </row>
    <row r="467" spans="1:10" ht="23.25">
      <c r="A467" s="162"/>
      <c r="B467" s="181">
        <v>9</v>
      </c>
      <c r="C467" s="169">
        <v>87.6292</v>
      </c>
      <c r="D467" s="169">
        <v>87.6436</v>
      </c>
      <c r="E467" s="169">
        <f t="shared" si="33"/>
        <v>0.014400000000009072</v>
      </c>
      <c r="F467" s="257">
        <f t="shared" si="38"/>
        <v>48.292977396234065</v>
      </c>
      <c r="G467" s="243">
        <f t="shared" si="37"/>
        <v>298.18</v>
      </c>
      <c r="H467" s="181">
        <v>66</v>
      </c>
      <c r="I467" s="178">
        <v>682.61</v>
      </c>
      <c r="J467" s="178">
        <v>384.43</v>
      </c>
    </row>
    <row r="468" spans="1:10" ht="23.25">
      <c r="A468" s="162">
        <v>22626</v>
      </c>
      <c r="B468" s="181">
        <v>31</v>
      </c>
      <c r="C468" s="181">
        <v>84.8647</v>
      </c>
      <c r="D468" s="169">
        <v>84.8747</v>
      </c>
      <c r="E468" s="169">
        <f t="shared" si="33"/>
        <v>0.010000000000005116</v>
      </c>
      <c r="F468" s="257">
        <f t="shared" si="38"/>
        <v>39.11750899704708</v>
      </c>
      <c r="G468" s="243">
        <f t="shared" si="37"/>
        <v>255.64</v>
      </c>
      <c r="H468" s="181">
        <v>67</v>
      </c>
      <c r="I468" s="178">
        <v>836.76</v>
      </c>
      <c r="J468" s="178">
        <v>581.12</v>
      </c>
    </row>
    <row r="469" spans="1:10" ht="23.25">
      <c r="A469" s="162"/>
      <c r="B469" s="181">
        <v>32</v>
      </c>
      <c r="C469" s="181">
        <v>84.9426</v>
      </c>
      <c r="D469" s="169">
        <v>84.9658</v>
      </c>
      <c r="E469" s="169">
        <f aca="true" t="shared" si="39" ref="E469:E587">D469-C469</f>
        <v>0.023200000000002774</v>
      </c>
      <c r="F469" s="257">
        <f t="shared" si="38"/>
        <v>64.85156817801412</v>
      </c>
      <c r="G469" s="243">
        <f t="shared" si="37"/>
        <v>357.74</v>
      </c>
      <c r="H469" s="181">
        <v>68</v>
      </c>
      <c r="I469" s="178">
        <v>707.84</v>
      </c>
      <c r="J469" s="178">
        <v>350.1</v>
      </c>
    </row>
    <row r="470" spans="1:10" ht="23.25">
      <c r="A470" s="162"/>
      <c r="B470" s="181">
        <v>33</v>
      </c>
      <c r="C470" s="181">
        <v>86.014</v>
      </c>
      <c r="D470" s="169">
        <v>86.0216</v>
      </c>
      <c r="E470" s="169">
        <f t="shared" si="39"/>
        <v>0.007600000000010709</v>
      </c>
      <c r="F470" s="257">
        <f t="shared" si="38"/>
        <v>27.657483896832893</v>
      </c>
      <c r="G470" s="243">
        <f t="shared" si="37"/>
        <v>274.78999999999996</v>
      </c>
      <c r="H470" s="181">
        <v>69</v>
      </c>
      <c r="I470" s="178">
        <v>817.05</v>
      </c>
      <c r="J470" s="178">
        <v>542.26</v>
      </c>
    </row>
    <row r="471" spans="1:10" ht="23.25">
      <c r="A471" s="162">
        <v>22634</v>
      </c>
      <c r="B471" s="181">
        <v>34</v>
      </c>
      <c r="C471" s="181">
        <v>83.7374</v>
      </c>
      <c r="D471" s="169">
        <v>83.7524</v>
      </c>
      <c r="E471" s="169">
        <f t="shared" si="39"/>
        <v>0.015000000000000568</v>
      </c>
      <c r="F471" s="257">
        <f t="shared" si="38"/>
        <v>46.78143712575027</v>
      </c>
      <c r="G471" s="243">
        <f t="shared" si="37"/>
        <v>320.64</v>
      </c>
      <c r="H471" s="181">
        <v>70</v>
      </c>
      <c r="I471" s="178">
        <v>699.88</v>
      </c>
      <c r="J471" s="178">
        <v>379.24</v>
      </c>
    </row>
    <row r="472" spans="1:10" ht="23.25">
      <c r="A472" s="162"/>
      <c r="B472" s="181">
        <v>35</v>
      </c>
      <c r="C472" s="181">
        <v>85.0173</v>
      </c>
      <c r="D472" s="169">
        <v>85.0212</v>
      </c>
      <c r="E472" s="169">
        <f t="shared" si="39"/>
        <v>0.003899999999987358</v>
      </c>
      <c r="F472" s="257">
        <f t="shared" si="38"/>
        <v>12.801575578491244</v>
      </c>
      <c r="G472" s="243">
        <f t="shared" si="37"/>
        <v>304.65000000000003</v>
      </c>
      <c r="H472" s="181">
        <v>71</v>
      </c>
      <c r="I472" s="178">
        <v>743.58</v>
      </c>
      <c r="J472" s="178">
        <v>438.93</v>
      </c>
    </row>
    <row r="473" spans="1:10" ht="23.25">
      <c r="A473" s="162"/>
      <c r="B473" s="181">
        <v>36</v>
      </c>
      <c r="C473" s="181">
        <v>84.533</v>
      </c>
      <c r="D473" s="169">
        <v>84.5437</v>
      </c>
      <c r="E473" s="169">
        <f t="shared" si="39"/>
        <v>0.010699999999999932</v>
      </c>
      <c r="F473" s="257">
        <f t="shared" si="38"/>
        <v>36.25889528973207</v>
      </c>
      <c r="G473" s="243">
        <f t="shared" si="37"/>
        <v>295.09999999999997</v>
      </c>
      <c r="H473" s="181">
        <v>72</v>
      </c>
      <c r="I473" s="178">
        <v>738.53</v>
      </c>
      <c r="J473" s="178">
        <v>443.43</v>
      </c>
    </row>
    <row r="474" spans="1:10" ht="23.25">
      <c r="A474" s="162">
        <v>22653</v>
      </c>
      <c r="B474" s="181">
        <v>1</v>
      </c>
      <c r="C474" s="169">
        <v>85.412</v>
      </c>
      <c r="D474" s="169">
        <v>85.4124</v>
      </c>
      <c r="E474" s="169">
        <f t="shared" si="39"/>
        <v>0.00039999999999906777</v>
      </c>
      <c r="F474" s="257">
        <f t="shared" si="38"/>
        <v>1.3314692763433449</v>
      </c>
      <c r="G474" s="243">
        <f t="shared" si="37"/>
        <v>300.4200000000001</v>
      </c>
      <c r="H474" s="181">
        <v>73</v>
      </c>
      <c r="I474" s="178">
        <v>650.44</v>
      </c>
      <c r="J474" s="178">
        <v>350.02</v>
      </c>
    </row>
    <row r="475" spans="1:10" ht="23.25">
      <c r="A475" s="162"/>
      <c r="B475" s="181">
        <v>2</v>
      </c>
      <c r="C475" s="169">
        <v>87.4608</v>
      </c>
      <c r="D475" s="169">
        <v>87.4619</v>
      </c>
      <c r="E475" s="169">
        <f t="shared" si="39"/>
        <v>0.0010999999999938836</v>
      </c>
      <c r="F475" s="257">
        <f t="shared" si="38"/>
        <v>4.282155091847881</v>
      </c>
      <c r="G475" s="243">
        <f t="shared" si="37"/>
        <v>256.88</v>
      </c>
      <c r="H475" s="181">
        <v>74</v>
      </c>
      <c r="I475" s="178">
        <v>806.57</v>
      </c>
      <c r="J475" s="178">
        <v>549.69</v>
      </c>
    </row>
    <row r="476" spans="1:10" ht="23.25">
      <c r="A476" s="162"/>
      <c r="B476" s="181">
        <v>3</v>
      </c>
      <c r="C476" s="169">
        <v>85.8568</v>
      </c>
      <c r="D476" s="169">
        <v>85.8586</v>
      </c>
      <c r="E476" s="169">
        <f t="shared" si="39"/>
        <v>0.0017999999999886995</v>
      </c>
      <c r="F476" s="257">
        <f t="shared" si="38"/>
        <v>5.931198101979372</v>
      </c>
      <c r="G476" s="243">
        <f t="shared" si="37"/>
        <v>303.47999999999996</v>
      </c>
      <c r="H476" s="181">
        <v>75</v>
      </c>
      <c r="I476" s="178">
        <v>672.81</v>
      </c>
      <c r="J476" s="178">
        <v>369.33</v>
      </c>
    </row>
    <row r="477" spans="1:10" ht="23.25">
      <c r="A477" s="162">
        <v>22660</v>
      </c>
      <c r="B477" s="181">
        <v>4</v>
      </c>
      <c r="C477" s="169">
        <v>84.9986</v>
      </c>
      <c r="D477" s="169">
        <v>85.0045</v>
      </c>
      <c r="E477" s="169">
        <f t="shared" si="39"/>
        <v>0.005899999999996908</v>
      </c>
      <c r="F477" s="257">
        <f t="shared" si="38"/>
        <v>20.116608135282174</v>
      </c>
      <c r="G477" s="243">
        <f t="shared" si="37"/>
        <v>293.28999999999996</v>
      </c>
      <c r="H477" s="181">
        <v>76</v>
      </c>
      <c r="I477" s="178">
        <v>845.25</v>
      </c>
      <c r="J477" s="178">
        <v>551.96</v>
      </c>
    </row>
    <row r="478" spans="1:10" ht="23.25">
      <c r="A478" s="162"/>
      <c r="B478" s="181">
        <v>5</v>
      </c>
      <c r="C478" s="169">
        <v>85.0061</v>
      </c>
      <c r="D478" s="169">
        <v>85.0088</v>
      </c>
      <c r="E478" s="169">
        <f t="shared" si="39"/>
        <v>0.0026999999999901547</v>
      </c>
      <c r="F478" s="257">
        <f t="shared" si="38"/>
        <v>10.080268807131434</v>
      </c>
      <c r="G478" s="243">
        <f t="shared" si="37"/>
        <v>267.85</v>
      </c>
      <c r="H478" s="181">
        <v>77</v>
      </c>
      <c r="I478" s="178">
        <v>816.71</v>
      </c>
      <c r="J478" s="178">
        <v>548.86</v>
      </c>
    </row>
    <row r="479" spans="1:10" ht="23.25">
      <c r="A479" s="162"/>
      <c r="B479" s="181">
        <v>6</v>
      </c>
      <c r="C479" s="169">
        <v>87.3624</v>
      </c>
      <c r="D479" s="169">
        <v>87.3671</v>
      </c>
      <c r="E479" s="169">
        <f t="shared" si="39"/>
        <v>0.004699999999999704</v>
      </c>
      <c r="F479" s="257">
        <f t="shared" si="38"/>
        <v>15.79938147102227</v>
      </c>
      <c r="G479" s="243">
        <f t="shared" si="37"/>
        <v>297.47999999999996</v>
      </c>
      <c r="H479" s="181">
        <v>78</v>
      </c>
      <c r="I479" s="178">
        <v>664.55</v>
      </c>
      <c r="J479" s="178">
        <v>367.07</v>
      </c>
    </row>
    <row r="480" spans="1:10" ht="23.25">
      <c r="A480" s="162">
        <v>22684</v>
      </c>
      <c r="B480" s="181">
        <v>1</v>
      </c>
      <c r="C480" s="169">
        <v>85.371</v>
      </c>
      <c r="D480" s="169">
        <v>85.3793</v>
      </c>
      <c r="E480" s="169">
        <f t="shared" si="39"/>
        <v>0.008300000000005525</v>
      </c>
      <c r="F480" s="257">
        <f t="shared" si="38"/>
        <v>24.96390760348149</v>
      </c>
      <c r="G480" s="243">
        <f t="shared" si="37"/>
        <v>332.48</v>
      </c>
      <c r="H480" s="181">
        <v>79</v>
      </c>
      <c r="I480" s="178">
        <v>679.58</v>
      </c>
      <c r="J480" s="178">
        <v>347.1</v>
      </c>
    </row>
    <row r="481" spans="1:10" ht="23.25">
      <c r="A481" s="162"/>
      <c r="B481" s="181">
        <v>2</v>
      </c>
      <c r="C481" s="169">
        <v>87.484</v>
      </c>
      <c r="D481" s="169">
        <v>87.4971</v>
      </c>
      <c r="E481" s="169">
        <f t="shared" si="39"/>
        <v>0.01310000000000855</v>
      </c>
      <c r="F481" s="257">
        <f t="shared" si="38"/>
        <v>41.838331576789464</v>
      </c>
      <c r="G481" s="243">
        <f t="shared" si="37"/>
        <v>313.11</v>
      </c>
      <c r="H481" s="181">
        <v>80</v>
      </c>
      <c r="I481" s="178">
        <v>708.34</v>
      </c>
      <c r="J481" s="178">
        <v>395.23</v>
      </c>
    </row>
    <row r="482" spans="1:10" ht="23.25">
      <c r="A482" s="162"/>
      <c r="B482" s="181">
        <v>3</v>
      </c>
      <c r="C482" s="169">
        <v>85.8525</v>
      </c>
      <c r="D482" s="169">
        <v>85.8654</v>
      </c>
      <c r="E482" s="169">
        <f t="shared" si="39"/>
        <v>0.012899999999987699</v>
      </c>
      <c r="F482" s="257">
        <f t="shared" si="38"/>
        <v>44.40008260476252</v>
      </c>
      <c r="G482" s="243">
        <f t="shared" si="37"/>
        <v>290.53999999999996</v>
      </c>
      <c r="H482" s="181">
        <v>81</v>
      </c>
      <c r="I482" s="178">
        <v>854.78</v>
      </c>
      <c r="J482" s="178">
        <v>564.24</v>
      </c>
    </row>
    <row r="483" spans="1:10" ht="23.25">
      <c r="A483" s="162">
        <v>22692</v>
      </c>
      <c r="B483" s="181">
        <v>4</v>
      </c>
      <c r="C483" s="169">
        <v>85.0296</v>
      </c>
      <c r="D483" s="169">
        <v>85.0434</v>
      </c>
      <c r="E483" s="169">
        <f t="shared" si="39"/>
        <v>0.013800000000003365</v>
      </c>
      <c r="F483" s="257">
        <f t="shared" si="38"/>
        <v>39.2480304883347</v>
      </c>
      <c r="G483" s="243">
        <f t="shared" si="37"/>
        <v>351.61</v>
      </c>
      <c r="H483" s="181">
        <v>82</v>
      </c>
      <c r="I483" s="178">
        <v>725.75</v>
      </c>
      <c r="J483" s="178">
        <v>374.14</v>
      </c>
    </row>
    <row r="484" spans="1:10" ht="23.25">
      <c r="A484" s="162"/>
      <c r="B484" s="181">
        <v>5</v>
      </c>
      <c r="C484" s="169">
        <v>85.0425</v>
      </c>
      <c r="D484" s="169">
        <v>85.0619</v>
      </c>
      <c r="E484" s="169">
        <f t="shared" si="39"/>
        <v>0.019399999999990314</v>
      </c>
      <c r="F484" s="257">
        <f t="shared" si="38"/>
        <v>54.70953186686496</v>
      </c>
      <c r="G484" s="243">
        <f t="shared" si="37"/>
        <v>354.6</v>
      </c>
      <c r="H484" s="181">
        <v>83</v>
      </c>
      <c r="I484" s="178">
        <v>703.32</v>
      </c>
      <c r="J484" s="178">
        <v>348.72</v>
      </c>
    </row>
    <row r="485" spans="1:10" ht="23.25">
      <c r="A485" s="162"/>
      <c r="B485" s="181">
        <v>6</v>
      </c>
      <c r="C485" s="169">
        <v>87.3973</v>
      </c>
      <c r="D485" s="169">
        <v>87.4131</v>
      </c>
      <c r="E485" s="169">
        <f t="shared" si="39"/>
        <v>0.015799999999998704</v>
      </c>
      <c r="F485" s="257">
        <f t="shared" si="38"/>
        <v>38.04387084346321</v>
      </c>
      <c r="G485" s="243">
        <f t="shared" si="37"/>
        <v>415.30999999999995</v>
      </c>
      <c r="H485" s="181">
        <v>84</v>
      </c>
      <c r="I485" s="178">
        <v>784.8</v>
      </c>
      <c r="J485" s="178">
        <v>369.49</v>
      </c>
    </row>
    <row r="486" spans="1:10" ht="23.25">
      <c r="A486" s="162">
        <v>22702</v>
      </c>
      <c r="B486" s="181">
        <v>7</v>
      </c>
      <c r="C486" s="169">
        <v>86.4414</v>
      </c>
      <c r="D486" s="169">
        <v>86.4555</v>
      </c>
      <c r="E486" s="169">
        <f t="shared" si="39"/>
        <v>0.014099999999999113</v>
      </c>
      <c r="F486" s="257">
        <f t="shared" si="38"/>
        <v>42.41239284102605</v>
      </c>
      <c r="G486" s="243">
        <f t="shared" si="37"/>
        <v>332.45000000000005</v>
      </c>
      <c r="H486" s="181">
        <v>85</v>
      </c>
      <c r="I486" s="178">
        <v>842.59</v>
      </c>
      <c r="J486" s="178">
        <v>510.14</v>
      </c>
    </row>
    <row r="487" spans="1:10" ht="23.25">
      <c r="A487" s="162"/>
      <c r="B487" s="181">
        <v>8</v>
      </c>
      <c r="C487" s="169">
        <v>84.7956</v>
      </c>
      <c r="D487" s="169">
        <v>84.8132</v>
      </c>
      <c r="E487" s="169">
        <f t="shared" si="39"/>
        <v>0.017600000000001614</v>
      </c>
      <c r="F487" s="257">
        <f t="shared" si="38"/>
        <v>56.3290126420279</v>
      </c>
      <c r="G487" s="243">
        <f t="shared" si="37"/>
        <v>312.45</v>
      </c>
      <c r="H487" s="181">
        <v>86</v>
      </c>
      <c r="I487" s="178">
        <v>705.29</v>
      </c>
      <c r="J487" s="178">
        <v>392.84</v>
      </c>
    </row>
    <row r="488" spans="1:10" ht="23.25">
      <c r="A488" s="162"/>
      <c r="B488" s="181">
        <v>9</v>
      </c>
      <c r="C488" s="169">
        <v>87.6193</v>
      </c>
      <c r="D488" s="169">
        <v>87.6366</v>
      </c>
      <c r="E488" s="169">
        <f t="shared" si="39"/>
        <v>0.017300000000005866</v>
      </c>
      <c r="F488" s="257">
        <f t="shared" si="38"/>
        <v>50.6796344035794</v>
      </c>
      <c r="G488" s="243">
        <f t="shared" si="37"/>
        <v>341.36</v>
      </c>
      <c r="H488" s="181">
        <v>87</v>
      </c>
      <c r="I488" s="178">
        <v>849.84</v>
      </c>
      <c r="J488" s="178">
        <v>508.48</v>
      </c>
    </row>
    <row r="489" spans="1:10" ht="23.25">
      <c r="A489" s="162">
        <v>22712</v>
      </c>
      <c r="B489" s="181">
        <v>1</v>
      </c>
      <c r="C489" s="169">
        <v>85.3945</v>
      </c>
      <c r="D489" s="169">
        <v>85.3975</v>
      </c>
      <c r="E489" s="169">
        <f t="shared" si="39"/>
        <v>0.0030000000000001137</v>
      </c>
      <c r="F489" s="257">
        <f t="shared" si="38"/>
        <v>11.12305809944056</v>
      </c>
      <c r="G489" s="243">
        <f t="shared" si="37"/>
        <v>269.71000000000004</v>
      </c>
      <c r="H489" s="181">
        <v>88</v>
      </c>
      <c r="I489" s="178">
        <v>764.19</v>
      </c>
      <c r="J489" s="178">
        <v>494.48</v>
      </c>
    </row>
    <row r="490" spans="1:10" ht="23.25">
      <c r="A490" s="162"/>
      <c r="B490" s="181">
        <v>2</v>
      </c>
      <c r="C490" s="169">
        <v>87.4693</v>
      </c>
      <c r="D490" s="169">
        <v>87.4743</v>
      </c>
      <c r="E490" s="169">
        <f t="shared" si="39"/>
        <v>0.0049999999999954525</v>
      </c>
      <c r="F490" s="257">
        <f t="shared" si="38"/>
        <v>16.209031672433145</v>
      </c>
      <c r="G490" s="243">
        <f t="shared" si="37"/>
        <v>308.47</v>
      </c>
      <c r="H490" s="181">
        <v>89</v>
      </c>
      <c r="I490" s="178">
        <v>668.5</v>
      </c>
      <c r="J490" s="178">
        <v>360.03</v>
      </c>
    </row>
    <row r="491" spans="1:10" ht="23.25">
      <c r="A491" s="162"/>
      <c r="B491" s="181">
        <v>3</v>
      </c>
      <c r="C491" s="169">
        <v>85.8797</v>
      </c>
      <c r="D491" s="169">
        <v>85.8821</v>
      </c>
      <c r="E491" s="169">
        <f t="shared" si="39"/>
        <v>0.0023999999999944066</v>
      </c>
      <c r="F491" s="257">
        <f t="shared" si="38"/>
        <v>8.121827411148585</v>
      </c>
      <c r="G491" s="243">
        <f t="shared" si="37"/>
        <v>295.49999999999994</v>
      </c>
      <c r="H491" s="181">
        <v>90</v>
      </c>
      <c r="I491" s="178">
        <v>798.18</v>
      </c>
      <c r="J491" s="178">
        <v>502.68</v>
      </c>
    </row>
    <row r="492" spans="1:10" ht="23.25">
      <c r="A492" s="162">
        <v>22723</v>
      </c>
      <c r="B492" s="181">
        <v>4</v>
      </c>
      <c r="C492" s="169">
        <v>85.0182</v>
      </c>
      <c r="D492" s="169">
        <v>85.0294</v>
      </c>
      <c r="E492" s="169">
        <f t="shared" si="39"/>
        <v>0.01120000000000232</v>
      </c>
      <c r="F492" s="257">
        <f t="shared" si="38"/>
        <v>34.60100713646489</v>
      </c>
      <c r="G492" s="243">
        <f t="shared" si="37"/>
        <v>323.69</v>
      </c>
      <c r="H492" s="181">
        <v>91</v>
      </c>
      <c r="I492" s="178">
        <v>795.49</v>
      </c>
      <c r="J492" s="178">
        <v>471.8</v>
      </c>
    </row>
    <row r="493" spans="1:10" ht="23.25">
      <c r="A493" s="162"/>
      <c r="B493" s="181">
        <v>5</v>
      </c>
      <c r="C493" s="169">
        <v>85.018</v>
      </c>
      <c r="D493" s="169">
        <v>85.0204</v>
      </c>
      <c r="E493" s="169">
        <f t="shared" si="39"/>
        <v>0.0023999999999944066</v>
      </c>
      <c r="F493" s="257">
        <f t="shared" si="38"/>
        <v>7.988017973021824</v>
      </c>
      <c r="G493" s="243">
        <f t="shared" si="37"/>
        <v>300.44999999999993</v>
      </c>
      <c r="H493" s="181">
        <v>92</v>
      </c>
      <c r="I493" s="178">
        <v>823.3</v>
      </c>
      <c r="J493" s="178">
        <v>522.85</v>
      </c>
    </row>
    <row r="494" spans="1:10" ht="23.25">
      <c r="A494" s="162"/>
      <c r="B494" s="181">
        <v>6</v>
      </c>
      <c r="C494" s="169">
        <v>87.3837</v>
      </c>
      <c r="D494" s="169">
        <v>87.384</v>
      </c>
      <c r="E494" s="169">
        <f t="shared" si="39"/>
        <v>0.0002999999999957481</v>
      </c>
      <c r="F494" s="257">
        <f t="shared" si="38"/>
        <v>1.0755001075347679</v>
      </c>
      <c r="G494" s="243">
        <f t="shared" si="37"/>
        <v>278.93999999999994</v>
      </c>
      <c r="H494" s="181">
        <v>93</v>
      </c>
      <c r="I494" s="178">
        <v>684.31</v>
      </c>
      <c r="J494" s="178">
        <v>405.37</v>
      </c>
    </row>
    <row r="495" spans="1:10" ht="23.25">
      <c r="A495" s="162">
        <v>22732</v>
      </c>
      <c r="B495" s="181">
        <v>7</v>
      </c>
      <c r="C495" s="169">
        <v>86.4407</v>
      </c>
      <c r="D495" s="169">
        <v>86.4428</v>
      </c>
      <c r="E495" s="169">
        <f t="shared" si="39"/>
        <v>0.0020999999999986585</v>
      </c>
      <c r="F495" s="257">
        <f t="shared" si="38"/>
        <v>7.7962577962528155</v>
      </c>
      <c r="G495" s="243">
        <f t="shared" si="37"/>
        <v>269.36</v>
      </c>
      <c r="H495" s="181">
        <v>94</v>
      </c>
      <c r="I495" s="178">
        <v>857.41</v>
      </c>
      <c r="J495" s="178">
        <v>588.05</v>
      </c>
    </row>
    <row r="496" spans="1:10" ht="23.25">
      <c r="A496" s="162"/>
      <c r="B496" s="181">
        <v>8</v>
      </c>
      <c r="C496" s="169">
        <v>84.8136</v>
      </c>
      <c r="D496" s="169">
        <v>84.8158</v>
      </c>
      <c r="E496" s="169">
        <f t="shared" si="39"/>
        <v>0.002200000000001978</v>
      </c>
      <c r="F496" s="257">
        <f t="shared" si="38"/>
        <v>6.680635267686916</v>
      </c>
      <c r="G496" s="243">
        <f t="shared" si="37"/>
        <v>329.31</v>
      </c>
      <c r="H496" s="181">
        <v>95</v>
      </c>
      <c r="I496" s="178">
        <v>690.51</v>
      </c>
      <c r="J496" s="178">
        <v>361.2</v>
      </c>
    </row>
    <row r="497" spans="1:10" ht="24" thickBot="1">
      <c r="A497" s="251"/>
      <c r="B497" s="252">
        <v>9</v>
      </c>
      <c r="C497" s="253">
        <v>87.669</v>
      </c>
      <c r="D497" s="253">
        <v>87.6737</v>
      </c>
      <c r="E497" s="253">
        <f t="shared" si="39"/>
        <v>0.004699999999999704</v>
      </c>
      <c r="F497" s="261">
        <f t="shared" si="38"/>
        <v>18.162145451733924</v>
      </c>
      <c r="G497" s="254">
        <f t="shared" si="37"/>
        <v>258.78</v>
      </c>
      <c r="H497" s="252">
        <v>96</v>
      </c>
      <c r="I497" s="255">
        <v>800.72</v>
      </c>
      <c r="J497" s="255">
        <v>541.94</v>
      </c>
    </row>
    <row r="498" spans="1:10" ht="23.25">
      <c r="A498" s="213">
        <v>22741</v>
      </c>
      <c r="B498" s="214">
        <v>13</v>
      </c>
      <c r="C498" s="215">
        <v>86.741</v>
      </c>
      <c r="D498" s="215">
        <v>86.741</v>
      </c>
      <c r="E498" s="215">
        <f t="shared" si="39"/>
        <v>0</v>
      </c>
      <c r="F498" s="259">
        <f t="shared" si="38"/>
        <v>0</v>
      </c>
      <c r="G498" s="250">
        <f t="shared" si="37"/>
        <v>281.03</v>
      </c>
      <c r="H498" s="181">
        <v>1</v>
      </c>
      <c r="I498" s="218">
        <v>817.85</v>
      </c>
      <c r="J498" s="218">
        <v>536.82</v>
      </c>
    </row>
    <row r="499" spans="1:10" ht="23.25">
      <c r="A499" s="162"/>
      <c r="B499" s="181">
        <v>14</v>
      </c>
      <c r="C499" s="169">
        <v>85.9386</v>
      </c>
      <c r="D499" s="169">
        <v>85.9434</v>
      </c>
      <c r="E499" s="169">
        <f t="shared" si="39"/>
        <v>0.004800000000003024</v>
      </c>
      <c r="F499" s="257">
        <f t="shared" si="38"/>
        <v>17.195672422451185</v>
      </c>
      <c r="G499" s="243">
        <f t="shared" si="37"/>
        <v>279.14</v>
      </c>
      <c r="H499" s="181">
        <v>2</v>
      </c>
      <c r="I499" s="178">
        <v>808.83</v>
      </c>
      <c r="J499" s="178">
        <v>529.69</v>
      </c>
    </row>
    <row r="500" spans="1:10" ht="23.25">
      <c r="A500" s="162"/>
      <c r="B500" s="181">
        <v>15</v>
      </c>
      <c r="C500" s="169">
        <v>86.985</v>
      </c>
      <c r="D500" s="169">
        <v>86.9893</v>
      </c>
      <c r="E500" s="169">
        <f t="shared" si="39"/>
        <v>0.004300000000000637</v>
      </c>
      <c r="F500" s="257">
        <f t="shared" si="38"/>
        <v>13.756918450269175</v>
      </c>
      <c r="G500" s="243">
        <f t="shared" si="37"/>
        <v>312.57000000000005</v>
      </c>
      <c r="H500" s="181">
        <v>3</v>
      </c>
      <c r="I500" s="178">
        <v>744.07</v>
      </c>
      <c r="J500" s="178">
        <v>431.5</v>
      </c>
    </row>
    <row r="501" spans="1:10" ht="23.25">
      <c r="A501" s="162">
        <v>22762</v>
      </c>
      <c r="B501" s="181">
        <v>16</v>
      </c>
      <c r="C501" s="169">
        <v>86.1422</v>
      </c>
      <c r="D501" s="169">
        <v>86.1461</v>
      </c>
      <c r="E501" s="169">
        <f t="shared" si="39"/>
        <v>0.003900000000001569</v>
      </c>
      <c r="F501" s="257">
        <f t="shared" si="38"/>
        <v>12.782275244998749</v>
      </c>
      <c r="G501" s="243">
        <f t="shared" si="37"/>
        <v>305.11000000000007</v>
      </c>
      <c r="H501" s="181">
        <v>4</v>
      </c>
      <c r="I501" s="178">
        <v>705.95</v>
      </c>
      <c r="J501" s="178">
        <v>400.84</v>
      </c>
    </row>
    <row r="502" spans="1:10" ht="23.25">
      <c r="A502" s="162"/>
      <c r="B502" s="181">
        <v>17</v>
      </c>
      <c r="C502" s="169">
        <v>87.215</v>
      </c>
      <c r="D502" s="169">
        <v>87.2181</v>
      </c>
      <c r="E502" s="169">
        <f t="shared" si="39"/>
        <v>0.0031000000000034333</v>
      </c>
      <c r="F502" s="257">
        <f t="shared" si="38"/>
        <v>9.345512646599238</v>
      </c>
      <c r="G502" s="243">
        <f t="shared" si="37"/>
        <v>331.71000000000004</v>
      </c>
      <c r="H502" s="181">
        <v>5</v>
      </c>
      <c r="I502" s="178">
        <v>706.45</v>
      </c>
      <c r="J502" s="178">
        <v>374.74</v>
      </c>
    </row>
    <row r="503" spans="1:10" ht="23.25">
      <c r="A503" s="162"/>
      <c r="B503" s="181">
        <v>18</v>
      </c>
      <c r="C503" s="169">
        <v>85.15</v>
      </c>
      <c r="D503" s="169">
        <v>85.1501</v>
      </c>
      <c r="E503" s="169">
        <f t="shared" si="39"/>
        <v>9.99999999891088E-05</v>
      </c>
      <c r="F503" s="257">
        <f t="shared" si="38"/>
        <v>0.2868617326136225</v>
      </c>
      <c r="G503" s="243">
        <f t="shared" si="37"/>
        <v>348.59999999999997</v>
      </c>
      <c r="H503" s="181">
        <v>6</v>
      </c>
      <c r="I503" s="178">
        <v>714.8</v>
      </c>
      <c r="J503" s="178">
        <v>366.2</v>
      </c>
    </row>
    <row r="504" spans="1:10" ht="23.25">
      <c r="A504" s="162">
        <v>22776</v>
      </c>
      <c r="B504" s="181">
        <v>1</v>
      </c>
      <c r="C504" s="169">
        <v>85.4075</v>
      </c>
      <c r="D504" s="169">
        <v>85.4236</v>
      </c>
      <c r="E504" s="169">
        <f t="shared" si="39"/>
        <v>0.016099999999994452</v>
      </c>
      <c r="F504" s="257">
        <f t="shared" si="38"/>
        <v>41.39562389117439</v>
      </c>
      <c r="G504" s="243">
        <f t="shared" si="37"/>
        <v>388.92999999999995</v>
      </c>
      <c r="H504" s="181">
        <v>7</v>
      </c>
      <c r="I504" s="178">
        <v>691.16</v>
      </c>
      <c r="J504" s="178">
        <v>302.23</v>
      </c>
    </row>
    <row r="505" spans="1:10" ht="23.25">
      <c r="A505" s="162"/>
      <c r="B505" s="181">
        <v>2</v>
      </c>
      <c r="C505" s="169">
        <v>87.4616</v>
      </c>
      <c r="D505" s="169">
        <v>87.4754</v>
      </c>
      <c r="E505" s="169">
        <f t="shared" si="39"/>
        <v>0.013799999999989154</v>
      </c>
      <c r="F505" s="257">
        <f t="shared" si="38"/>
        <v>42.23412394793927</v>
      </c>
      <c r="G505" s="243">
        <f t="shared" si="37"/>
        <v>326.75</v>
      </c>
      <c r="H505" s="181">
        <v>8</v>
      </c>
      <c r="I505" s="178">
        <v>838.87</v>
      </c>
      <c r="J505" s="178">
        <v>512.12</v>
      </c>
    </row>
    <row r="506" spans="1:10" ht="23.25">
      <c r="A506" s="162"/>
      <c r="B506" s="181">
        <v>3</v>
      </c>
      <c r="C506" s="169">
        <v>85.8835</v>
      </c>
      <c r="D506" s="169">
        <v>85.8958</v>
      </c>
      <c r="E506" s="169">
        <f t="shared" si="39"/>
        <v>0.012299999999996203</v>
      </c>
      <c r="F506" s="257">
        <f t="shared" si="38"/>
        <v>32.549154515854354</v>
      </c>
      <c r="G506" s="243">
        <f t="shared" si="37"/>
        <v>377.89</v>
      </c>
      <c r="H506" s="181">
        <v>9</v>
      </c>
      <c r="I506" s="178">
        <v>667.62</v>
      </c>
      <c r="J506" s="178">
        <v>289.73</v>
      </c>
    </row>
    <row r="507" spans="1:10" ht="23.25">
      <c r="A507" s="162">
        <v>22782</v>
      </c>
      <c r="B507" s="181">
        <v>4</v>
      </c>
      <c r="C507" s="169">
        <v>85.0112</v>
      </c>
      <c r="D507" s="169">
        <v>85.013</v>
      </c>
      <c r="E507" s="169">
        <f t="shared" si="39"/>
        <v>0.0018000000000029104</v>
      </c>
      <c r="F507" s="257">
        <f t="shared" si="38"/>
        <v>6.506416049170109</v>
      </c>
      <c r="G507" s="243">
        <f t="shared" si="37"/>
        <v>276.65</v>
      </c>
      <c r="H507" s="181">
        <v>10</v>
      </c>
      <c r="I507" s="178">
        <v>835.26</v>
      </c>
      <c r="J507" s="178">
        <v>558.61</v>
      </c>
    </row>
    <row r="508" spans="1:10" ht="23.25">
      <c r="A508" s="162"/>
      <c r="B508" s="181">
        <v>5</v>
      </c>
      <c r="C508" s="169">
        <v>85.046</v>
      </c>
      <c r="D508" s="169">
        <v>85.0572</v>
      </c>
      <c r="E508" s="169">
        <f t="shared" si="39"/>
        <v>0.011199999999988108</v>
      </c>
      <c r="F508" s="257">
        <f t="shared" si="38"/>
        <v>37.57758765303845</v>
      </c>
      <c r="G508" s="243">
        <f t="shared" si="37"/>
        <v>298.04999999999995</v>
      </c>
      <c r="H508" s="181">
        <v>11</v>
      </c>
      <c r="I508" s="178">
        <v>826.43</v>
      </c>
      <c r="J508" s="178">
        <v>528.38</v>
      </c>
    </row>
    <row r="509" spans="1:10" ht="23.25">
      <c r="A509" s="162"/>
      <c r="B509" s="181">
        <v>6</v>
      </c>
      <c r="C509" s="169">
        <v>87.4036</v>
      </c>
      <c r="D509" s="169">
        <v>89.4141</v>
      </c>
      <c r="E509" s="169">
        <f t="shared" si="39"/>
        <v>2.0105000000000075</v>
      </c>
      <c r="F509" s="257">
        <f t="shared" si="38"/>
        <v>7193.974308512567</v>
      </c>
      <c r="G509" s="243">
        <f t="shared" si="37"/>
        <v>279.47</v>
      </c>
      <c r="H509" s="181">
        <v>12</v>
      </c>
      <c r="I509" s="178">
        <v>837.02</v>
      </c>
      <c r="J509" s="178">
        <v>557.55</v>
      </c>
    </row>
    <row r="510" spans="1:10" ht="23.25">
      <c r="A510" s="162">
        <v>22801</v>
      </c>
      <c r="B510" s="181">
        <v>74</v>
      </c>
      <c r="C510" s="169">
        <v>86.4893</v>
      </c>
      <c r="D510" s="169">
        <v>86.507</v>
      </c>
      <c r="E510" s="169">
        <f t="shared" si="39"/>
        <v>0.017700000000004934</v>
      </c>
      <c r="F510" s="257">
        <f t="shared" si="38"/>
        <v>66.51134826395962</v>
      </c>
      <c r="G510" s="243">
        <f t="shared" si="37"/>
        <v>266.12</v>
      </c>
      <c r="H510" s="181">
        <v>13</v>
      </c>
      <c r="I510" s="178">
        <v>888.94</v>
      </c>
      <c r="J510" s="178">
        <v>622.82</v>
      </c>
    </row>
    <row r="511" spans="1:10" ht="23.25">
      <c r="A511" s="162"/>
      <c r="B511" s="181">
        <v>8</v>
      </c>
      <c r="C511" s="169">
        <v>84.8349</v>
      </c>
      <c r="D511" s="169">
        <v>84.856</v>
      </c>
      <c r="E511" s="169">
        <f t="shared" si="39"/>
        <v>0.021099999999989905</v>
      </c>
      <c r="F511" s="257">
        <f t="shared" si="38"/>
        <v>70.12296443997975</v>
      </c>
      <c r="G511" s="243">
        <f t="shared" si="37"/>
        <v>300.9</v>
      </c>
      <c r="H511" s="181">
        <v>14</v>
      </c>
      <c r="I511" s="178">
        <v>823.9</v>
      </c>
      <c r="J511" s="178">
        <v>523</v>
      </c>
    </row>
    <row r="512" spans="1:10" ht="23.25">
      <c r="A512" s="162"/>
      <c r="B512" s="181">
        <v>9</v>
      </c>
      <c r="C512" s="169">
        <v>87.6656</v>
      </c>
      <c r="D512" s="169">
        <v>87.683</v>
      </c>
      <c r="E512" s="169">
        <f t="shared" si="39"/>
        <v>0.017400000000009186</v>
      </c>
      <c r="F512" s="257">
        <f t="shared" si="38"/>
        <v>56.99498837174223</v>
      </c>
      <c r="G512" s="243">
        <f t="shared" si="37"/>
        <v>305.29</v>
      </c>
      <c r="H512" s="181">
        <v>15</v>
      </c>
      <c r="I512" s="178">
        <v>663</v>
      </c>
      <c r="J512" s="178">
        <v>357.71</v>
      </c>
    </row>
    <row r="513" spans="1:10" ht="23.25">
      <c r="A513" s="162">
        <v>22811</v>
      </c>
      <c r="B513" s="181">
        <v>10</v>
      </c>
      <c r="C513" s="169">
        <v>85.098</v>
      </c>
      <c r="D513" s="169">
        <v>85.083</v>
      </c>
      <c r="E513" s="169">
        <f t="shared" si="39"/>
        <v>-0.015000000000000568</v>
      </c>
      <c r="F513" s="257">
        <f t="shared" si="38"/>
        <v>-44.53813949345459</v>
      </c>
      <c r="G513" s="243">
        <f t="shared" si="37"/>
        <v>336.78999999999996</v>
      </c>
      <c r="H513" s="181">
        <v>16</v>
      </c>
      <c r="I513" s="178">
        <v>626.78</v>
      </c>
      <c r="J513" s="178">
        <v>289.99</v>
      </c>
    </row>
    <row r="514" spans="1:10" ht="23.25">
      <c r="A514" s="162"/>
      <c r="B514" s="181">
        <v>11</v>
      </c>
      <c r="C514" s="169">
        <v>86.0899</v>
      </c>
      <c r="D514" s="169">
        <v>86.1053</v>
      </c>
      <c r="E514" s="169">
        <f t="shared" si="39"/>
        <v>0.015399999999999636</v>
      </c>
      <c r="F514" s="257">
        <f t="shared" si="38"/>
        <v>44.01131719584932</v>
      </c>
      <c r="G514" s="243">
        <f t="shared" si="37"/>
        <v>349.90999999999997</v>
      </c>
      <c r="H514" s="181">
        <v>17</v>
      </c>
      <c r="I514" s="178">
        <v>716.02</v>
      </c>
      <c r="J514" s="178">
        <v>366.11</v>
      </c>
    </row>
    <row r="515" spans="1:10" ht="23.25">
      <c r="A515" s="162"/>
      <c r="B515" s="181">
        <v>12</v>
      </c>
      <c r="C515" s="169">
        <v>84.8499</v>
      </c>
      <c r="D515" s="169">
        <v>84.8655</v>
      </c>
      <c r="E515" s="169">
        <f t="shared" si="39"/>
        <v>0.015599999999992065</v>
      </c>
      <c r="F515" s="257">
        <f t="shared" si="38"/>
        <v>52.04684215791567</v>
      </c>
      <c r="G515" s="243">
        <f t="shared" si="37"/>
        <v>299.73</v>
      </c>
      <c r="H515" s="181">
        <v>18</v>
      </c>
      <c r="I515" s="178">
        <v>812.1</v>
      </c>
      <c r="J515" s="178">
        <v>512.37</v>
      </c>
    </row>
    <row r="516" spans="1:10" ht="23.25">
      <c r="A516" s="162">
        <v>22832</v>
      </c>
      <c r="B516" s="181">
        <v>1</v>
      </c>
      <c r="C516" s="169">
        <v>85.42</v>
      </c>
      <c r="D516" s="169">
        <v>85.433</v>
      </c>
      <c r="E516" s="169">
        <f t="shared" si="39"/>
        <v>0.01300000000000523</v>
      </c>
      <c r="F516" s="257">
        <f t="shared" si="38"/>
        <v>39.813793948319336</v>
      </c>
      <c r="G516" s="243">
        <f aca="true" t="shared" si="40" ref="G516:G587">I516-J516</f>
        <v>326.52</v>
      </c>
      <c r="H516" s="181">
        <v>19</v>
      </c>
      <c r="I516" s="178">
        <v>805.67</v>
      </c>
      <c r="J516" s="178">
        <v>479.15</v>
      </c>
    </row>
    <row r="517" spans="1:10" ht="23.25">
      <c r="A517" s="162"/>
      <c r="B517" s="181">
        <v>2</v>
      </c>
      <c r="C517" s="169">
        <v>87.4679</v>
      </c>
      <c r="D517" s="169">
        <v>87.4806</v>
      </c>
      <c r="E517" s="169">
        <f t="shared" si="39"/>
        <v>0.01269999999999527</v>
      </c>
      <c r="F517" s="257">
        <f t="shared" si="38"/>
        <v>44.67426480932625</v>
      </c>
      <c r="G517" s="243">
        <f t="shared" si="40"/>
        <v>284.2800000000001</v>
      </c>
      <c r="H517" s="181">
        <v>20</v>
      </c>
      <c r="I517" s="178">
        <v>801.58</v>
      </c>
      <c r="J517" s="178">
        <v>517.3</v>
      </c>
    </row>
    <row r="518" spans="1:10" ht="23.25">
      <c r="A518" s="162"/>
      <c r="B518" s="181">
        <v>3</v>
      </c>
      <c r="C518" s="169">
        <v>85.8966</v>
      </c>
      <c r="D518" s="169">
        <v>85.9014</v>
      </c>
      <c r="E518" s="169">
        <f t="shared" si="39"/>
        <v>0.004799999999988813</v>
      </c>
      <c r="F518" s="257">
        <f t="shared" si="38"/>
        <v>13.722519225789227</v>
      </c>
      <c r="G518" s="243">
        <f t="shared" si="40"/>
        <v>349.78999999999996</v>
      </c>
      <c r="H518" s="181">
        <v>21</v>
      </c>
      <c r="I518" s="178">
        <v>720.05</v>
      </c>
      <c r="J518" s="178">
        <v>370.26</v>
      </c>
    </row>
    <row r="519" spans="1:10" ht="23.25">
      <c r="A519" s="162">
        <v>22839</v>
      </c>
      <c r="B519" s="181">
        <v>4</v>
      </c>
      <c r="C519" s="169">
        <v>85.041</v>
      </c>
      <c r="D519" s="169">
        <v>85.0547</v>
      </c>
      <c r="E519" s="169">
        <f t="shared" si="39"/>
        <v>0.013700000000000045</v>
      </c>
      <c r="F519" s="257">
        <f t="shared" si="38"/>
        <v>39.65956461324701</v>
      </c>
      <c r="G519" s="243">
        <f t="shared" si="40"/>
        <v>345.44</v>
      </c>
      <c r="H519" s="181">
        <v>22</v>
      </c>
      <c r="I519" s="178">
        <v>715.74</v>
      </c>
      <c r="J519" s="178">
        <v>370.3</v>
      </c>
    </row>
    <row r="520" spans="1:10" ht="23.25">
      <c r="A520" s="162"/>
      <c r="B520" s="181">
        <v>5</v>
      </c>
      <c r="C520" s="169">
        <v>85.0541</v>
      </c>
      <c r="D520" s="169">
        <v>85.0571</v>
      </c>
      <c r="E520" s="169">
        <f t="shared" si="39"/>
        <v>0.0030000000000001137</v>
      </c>
      <c r="F520" s="257">
        <f t="shared" si="38"/>
        <v>10.026067776218547</v>
      </c>
      <c r="G520" s="243">
        <f t="shared" si="40"/>
        <v>299.22</v>
      </c>
      <c r="H520" s="181">
        <v>23</v>
      </c>
      <c r="I520" s="178">
        <v>837.1</v>
      </c>
      <c r="J520" s="178">
        <v>537.88</v>
      </c>
    </row>
    <row r="521" spans="1:10" ht="23.25">
      <c r="A521" s="162"/>
      <c r="B521" s="181">
        <v>6</v>
      </c>
      <c r="C521" s="169">
        <v>87.39</v>
      </c>
      <c r="D521" s="169">
        <v>87.394</v>
      </c>
      <c r="E521" s="169">
        <f t="shared" si="39"/>
        <v>0.0040000000000048885</v>
      </c>
      <c r="F521" s="257">
        <f t="shared" si="38"/>
        <v>13.17132602326349</v>
      </c>
      <c r="G521" s="243">
        <f t="shared" si="40"/>
        <v>303.68999999999994</v>
      </c>
      <c r="H521" s="181">
        <v>24</v>
      </c>
      <c r="I521" s="178">
        <v>848.43</v>
      </c>
      <c r="J521" s="178">
        <v>544.74</v>
      </c>
    </row>
    <row r="522" spans="1:10" ht="23.25">
      <c r="A522" s="162">
        <v>22860</v>
      </c>
      <c r="B522" s="181">
        <v>1</v>
      </c>
      <c r="C522" s="169">
        <v>85.4208</v>
      </c>
      <c r="D522" s="169">
        <v>85.4331</v>
      </c>
      <c r="E522" s="169">
        <f t="shared" si="39"/>
        <v>0.012299999999996203</v>
      </c>
      <c r="F522" s="257">
        <f t="shared" si="38"/>
        <v>39.148286068927085</v>
      </c>
      <c r="G522" s="243">
        <f t="shared" si="40"/>
        <v>314.19000000000005</v>
      </c>
      <c r="H522" s="181">
        <v>25</v>
      </c>
      <c r="I522" s="178">
        <v>692.2</v>
      </c>
      <c r="J522" s="178">
        <v>378.01</v>
      </c>
    </row>
    <row r="523" spans="1:10" ht="23.25">
      <c r="A523" s="162"/>
      <c r="B523" s="181">
        <v>2</v>
      </c>
      <c r="C523" s="169">
        <v>87.4993</v>
      </c>
      <c r="D523" s="169">
        <v>87.5108</v>
      </c>
      <c r="E523" s="169">
        <f t="shared" si="39"/>
        <v>0.011499999999998067</v>
      </c>
      <c r="F523" s="257">
        <f t="shared" si="38"/>
        <v>41.25412541253433</v>
      </c>
      <c r="G523" s="243">
        <f t="shared" si="40"/>
        <v>278.76</v>
      </c>
      <c r="H523" s="181">
        <v>26</v>
      </c>
      <c r="I523" s="178">
        <v>814.21</v>
      </c>
      <c r="J523" s="178">
        <v>535.45</v>
      </c>
    </row>
    <row r="524" spans="1:10" ht="23.25">
      <c r="A524" s="162"/>
      <c r="B524" s="181">
        <v>3</v>
      </c>
      <c r="C524" s="169">
        <v>85.907</v>
      </c>
      <c r="D524" s="169">
        <v>85.9186</v>
      </c>
      <c r="E524" s="169">
        <f t="shared" si="39"/>
        <v>0.011600000000001387</v>
      </c>
      <c r="F524" s="257">
        <f t="shared" si="38"/>
        <v>44.98739577274146</v>
      </c>
      <c r="G524" s="243">
        <f t="shared" si="40"/>
        <v>257.85</v>
      </c>
      <c r="H524" s="181">
        <v>27</v>
      </c>
      <c r="I524" s="178">
        <v>813.14</v>
      </c>
      <c r="J524" s="178">
        <v>555.29</v>
      </c>
    </row>
    <row r="525" spans="1:10" ht="23.25">
      <c r="A525" s="162">
        <v>22874</v>
      </c>
      <c r="B525" s="181">
        <v>4</v>
      </c>
      <c r="C525" s="169">
        <v>85.0406</v>
      </c>
      <c r="D525" s="169">
        <v>85.0555</v>
      </c>
      <c r="E525" s="169">
        <f t="shared" si="39"/>
        <v>0.014899999999997249</v>
      </c>
      <c r="F525" s="257">
        <f t="shared" si="38"/>
        <v>50.61829052859508</v>
      </c>
      <c r="G525" s="243">
        <f t="shared" si="40"/>
        <v>294.36</v>
      </c>
      <c r="H525" s="181">
        <v>28</v>
      </c>
      <c r="I525" s="178">
        <v>857.96</v>
      </c>
      <c r="J525" s="178">
        <v>563.6</v>
      </c>
    </row>
    <row r="526" spans="1:10" ht="23.25">
      <c r="A526" s="162"/>
      <c r="B526" s="181">
        <v>5</v>
      </c>
      <c r="C526" s="169">
        <v>85.0552</v>
      </c>
      <c r="D526" s="169">
        <v>85.0677</v>
      </c>
      <c r="E526" s="169">
        <f t="shared" si="39"/>
        <v>0.012500000000002842</v>
      </c>
      <c r="F526" s="257">
        <f t="shared" si="38"/>
        <v>47.72996296155959</v>
      </c>
      <c r="G526" s="243">
        <f t="shared" si="40"/>
        <v>261.89</v>
      </c>
      <c r="H526" s="181">
        <v>29</v>
      </c>
      <c r="I526" s="178">
        <v>903.62</v>
      </c>
      <c r="J526" s="178">
        <v>641.73</v>
      </c>
    </row>
    <row r="527" spans="1:10" ht="23.25">
      <c r="A527" s="162"/>
      <c r="B527" s="181">
        <v>6</v>
      </c>
      <c r="C527" s="169">
        <v>87.4346</v>
      </c>
      <c r="D527" s="169">
        <v>87.4497</v>
      </c>
      <c r="E527" s="169">
        <f t="shared" si="39"/>
        <v>0.015100000000003888</v>
      </c>
      <c r="F527" s="257">
        <f t="shared" si="38"/>
        <v>49.58134953210929</v>
      </c>
      <c r="G527" s="243">
        <f t="shared" si="40"/>
        <v>304.55000000000007</v>
      </c>
      <c r="H527" s="181">
        <v>30</v>
      </c>
      <c r="I527" s="178">
        <v>827.59</v>
      </c>
      <c r="J527" s="178">
        <v>523.04</v>
      </c>
    </row>
    <row r="528" spans="1:10" ht="23.25">
      <c r="A528" s="162">
        <v>22883</v>
      </c>
      <c r="B528" s="181">
        <v>7</v>
      </c>
      <c r="C528" s="169">
        <v>86.4811</v>
      </c>
      <c r="D528" s="169">
        <v>86.5169</v>
      </c>
      <c r="E528" s="169">
        <f t="shared" si="39"/>
        <v>0.035800000000008936</v>
      </c>
      <c r="F528" s="257">
        <f t="shared" si="38"/>
        <v>124.95200865592453</v>
      </c>
      <c r="G528" s="243">
        <f t="shared" si="40"/>
        <v>286.51</v>
      </c>
      <c r="H528" s="181">
        <v>31</v>
      </c>
      <c r="I528" s="178">
        <v>633.03</v>
      </c>
      <c r="J528" s="178">
        <v>346.52</v>
      </c>
    </row>
    <row r="529" spans="1:10" ht="23.25">
      <c r="A529" s="162"/>
      <c r="B529" s="181">
        <v>8</v>
      </c>
      <c r="C529" s="169">
        <v>84.8225</v>
      </c>
      <c r="D529" s="169">
        <v>84.8568</v>
      </c>
      <c r="E529" s="169">
        <f t="shared" si="39"/>
        <v>0.034300000000001774</v>
      </c>
      <c r="F529" s="262">
        <f t="shared" si="38"/>
        <v>114.0103041382808</v>
      </c>
      <c r="G529" s="243">
        <f t="shared" si="40"/>
        <v>300.84999999999997</v>
      </c>
      <c r="H529" s="181">
        <v>32</v>
      </c>
      <c r="I529" s="178">
        <v>721.55</v>
      </c>
      <c r="J529" s="178">
        <v>420.7</v>
      </c>
    </row>
    <row r="530" spans="1:10" ht="23.25">
      <c r="A530" s="162"/>
      <c r="B530" s="181">
        <v>9</v>
      </c>
      <c r="C530" s="169">
        <v>87.6562</v>
      </c>
      <c r="D530" s="169">
        <v>87.69</v>
      </c>
      <c r="E530" s="169">
        <f t="shared" si="39"/>
        <v>0.033799999999999386</v>
      </c>
      <c r="F530" s="262">
        <f t="shared" si="38"/>
        <v>111.03810775295463</v>
      </c>
      <c r="G530" s="243">
        <f t="shared" si="40"/>
        <v>304.4</v>
      </c>
      <c r="H530" s="181">
        <v>33</v>
      </c>
      <c r="I530" s="178">
        <v>682.8</v>
      </c>
      <c r="J530" s="178">
        <v>378.4</v>
      </c>
    </row>
    <row r="531" spans="1:10" ht="23.25">
      <c r="A531" s="162">
        <v>22885</v>
      </c>
      <c r="B531" s="181">
        <v>10</v>
      </c>
      <c r="C531" s="169">
        <v>85.122</v>
      </c>
      <c r="D531" s="169">
        <v>85.1504</v>
      </c>
      <c r="E531" s="169">
        <f t="shared" si="39"/>
        <v>0.028400000000004866</v>
      </c>
      <c r="F531" s="262">
        <f t="shared" si="38"/>
        <v>101.29471769449252</v>
      </c>
      <c r="G531" s="243">
        <f t="shared" si="40"/>
        <v>280.37</v>
      </c>
      <c r="H531" s="181">
        <v>34</v>
      </c>
      <c r="I531" s="178">
        <v>807.57</v>
      </c>
      <c r="J531" s="178">
        <v>527.2</v>
      </c>
    </row>
    <row r="532" spans="1:10" ht="23.25">
      <c r="A532" s="162"/>
      <c r="B532" s="181">
        <v>11</v>
      </c>
      <c r="C532" s="169">
        <v>86.1202</v>
      </c>
      <c r="D532" s="169">
        <v>86.1462</v>
      </c>
      <c r="E532" s="169">
        <f t="shared" si="39"/>
        <v>0.02599999999999625</v>
      </c>
      <c r="F532" s="262">
        <f t="shared" si="38"/>
        <v>86.65222462921597</v>
      </c>
      <c r="G532" s="243">
        <f t="shared" si="40"/>
        <v>300.05</v>
      </c>
      <c r="H532" s="181">
        <v>35</v>
      </c>
      <c r="I532" s="178">
        <v>764.47</v>
      </c>
      <c r="J532" s="178">
        <v>464.42</v>
      </c>
    </row>
    <row r="533" spans="1:10" ht="23.25">
      <c r="A533" s="162"/>
      <c r="B533" s="181">
        <v>12</v>
      </c>
      <c r="C533" s="169">
        <v>84.8724</v>
      </c>
      <c r="D533" s="169">
        <v>84.9088</v>
      </c>
      <c r="E533" s="169">
        <f t="shared" si="39"/>
        <v>0.03640000000000043</v>
      </c>
      <c r="F533" s="262">
        <f t="shared" si="38"/>
        <v>107.87742279651597</v>
      </c>
      <c r="G533" s="243">
        <f t="shared" si="40"/>
        <v>337.4200000000001</v>
      </c>
      <c r="H533" s="181">
        <v>36</v>
      </c>
      <c r="I533" s="178">
        <v>665.94</v>
      </c>
      <c r="J533" s="178">
        <v>328.52</v>
      </c>
    </row>
    <row r="534" spans="1:10" ht="23.25">
      <c r="A534" s="162">
        <v>242040</v>
      </c>
      <c r="B534" s="181">
        <v>1</v>
      </c>
      <c r="C534" s="169">
        <v>85.3851</v>
      </c>
      <c r="D534" s="169">
        <v>85.3949</v>
      </c>
      <c r="E534" s="169">
        <f t="shared" si="39"/>
        <v>0.009800000000012687</v>
      </c>
      <c r="F534" s="262">
        <v>37.44031</v>
      </c>
      <c r="G534" s="243">
        <f t="shared" si="40"/>
        <v>261.75</v>
      </c>
      <c r="H534" s="181">
        <v>37</v>
      </c>
      <c r="I534" s="178">
        <v>835.54</v>
      </c>
      <c r="J534" s="178">
        <v>573.79</v>
      </c>
    </row>
    <row r="535" spans="1:10" ht="23.25">
      <c r="A535" s="162"/>
      <c r="B535" s="181">
        <v>2</v>
      </c>
      <c r="C535" s="169">
        <v>87.4636</v>
      </c>
      <c r="D535" s="169">
        <v>87.4719</v>
      </c>
      <c r="E535" s="169">
        <f t="shared" si="39"/>
        <v>0.008300000000005525</v>
      </c>
      <c r="F535" s="262">
        <v>32.03767</v>
      </c>
      <c r="G535" s="243">
        <f t="shared" si="40"/>
        <v>286.06999999999994</v>
      </c>
      <c r="H535" s="181">
        <v>38</v>
      </c>
      <c r="I535" s="178">
        <v>833.56</v>
      </c>
      <c r="J535" s="178">
        <v>547.49</v>
      </c>
    </row>
    <row r="536" spans="1:10" ht="23.25">
      <c r="A536" s="162"/>
      <c r="B536" s="181">
        <v>3</v>
      </c>
      <c r="C536" s="169">
        <v>85.8661</v>
      </c>
      <c r="D536" s="169">
        <v>85.8784</v>
      </c>
      <c r="E536" s="169">
        <f t="shared" si="39"/>
        <v>0.012299999999996203</v>
      </c>
      <c r="F536" s="262">
        <f aca="true" t="shared" si="41" ref="F536:F587">((10^6)*E536/G536)</f>
        <v>33.39306075907098</v>
      </c>
      <c r="G536" s="243">
        <f t="shared" si="40"/>
        <v>368.34</v>
      </c>
      <c r="H536" s="181">
        <v>39</v>
      </c>
      <c r="I536" s="178">
        <v>678.68</v>
      </c>
      <c r="J536" s="178">
        <v>310.34</v>
      </c>
    </row>
    <row r="537" spans="1:10" ht="23.25">
      <c r="A537" s="162">
        <v>22905</v>
      </c>
      <c r="B537" s="181">
        <v>4</v>
      </c>
      <c r="C537" s="169">
        <v>85.004</v>
      </c>
      <c r="D537" s="169">
        <v>85.0248</v>
      </c>
      <c r="E537" s="169">
        <f t="shared" si="39"/>
        <v>0.020799999999994156</v>
      </c>
      <c r="F537" s="262">
        <f t="shared" si="41"/>
        <v>63.61439887449661</v>
      </c>
      <c r="G537" s="243">
        <f t="shared" si="40"/>
        <v>326.97</v>
      </c>
      <c r="H537" s="181">
        <v>40</v>
      </c>
      <c r="I537" s="178">
        <v>693.7</v>
      </c>
      <c r="J537" s="178">
        <v>366.73</v>
      </c>
    </row>
    <row r="538" spans="1:10" ht="23.25">
      <c r="A538" s="162"/>
      <c r="B538" s="181">
        <v>5</v>
      </c>
      <c r="C538" s="169">
        <v>85.0357</v>
      </c>
      <c r="D538" s="169">
        <v>85.0488</v>
      </c>
      <c r="E538" s="169">
        <f t="shared" si="39"/>
        <v>0.013099999999994338</v>
      </c>
      <c r="F538" s="262">
        <f t="shared" si="41"/>
        <v>38.330992509346736</v>
      </c>
      <c r="G538" s="243">
        <f t="shared" si="40"/>
        <v>341.76</v>
      </c>
      <c r="H538" s="181">
        <v>41</v>
      </c>
      <c r="I538" s="178">
        <v>690.74</v>
      </c>
      <c r="J538" s="178">
        <v>348.98</v>
      </c>
    </row>
    <row r="539" spans="1:10" ht="23.25">
      <c r="A539" s="162"/>
      <c r="B539" s="181">
        <v>6</v>
      </c>
      <c r="C539" s="169">
        <v>87.4523</v>
      </c>
      <c r="D539" s="169">
        <v>87.4731</v>
      </c>
      <c r="E539" s="169">
        <f t="shared" si="39"/>
        <v>0.020800000000008367</v>
      </c>
      <c r="F539" s="262">
        <f t="shared" si="41"/>
        <v>62.434338886412625</v>
      </c>
      <c r="G539" s="243">
        <f t="shared" si="40"/>
        <v>333.15000000000003</v>
      </c>
      <c r="H539" s="181">
        <v>42</v>
      </c>
      <c r="I539" s="178">
        <v>708.08</v>
      </c>
      <c r="J539" s="178">
        <v>374.93</v>
      </c>
    </row>
    <row r="540" spans="1:10" ht="23.25">
      <c r="A540" s="162">
        <v>22907</v>
      </c>
      <c r="B540" s="181">
        <v>7</v>
      </c>
      <c r="C540" s="169">
        <v>86.3714</v>
      </c>
      <c r="D540" s="169">
        <v>86.3937</v>
      </c>
      <c r="E540" s="169">
        <f t="shared" si="39"/>
        <v>0.02230000000000132</v>
      </c>
      <c r="F540" s="262">
        <f t="shared" si="41"/>
        <v>70.64786947568928</v>
      </c>
      <c r="G540" s="243">
        <f t="shared" si="40"/>
        <v>315.65</v>
      </c>
      <c r="H540" s="181">
        <v>43</v>
      </c>
      <c r="I540" s="178">
        <v>689.93</v>
      </c>
      <c r="J540" s="178">
        <v>374.28</v>
      </c>
    </row>
    <row r="541" spans="1:10" ht="23.25">
      <c r="A541" s="162"/>
      <c r="B541" s="181">
        <v>8</v>
      </c>
      <c r="C541" s="169">
        <v>84.7739</v>
      </c>
      <c r="D541" s="169">
        <v>84.7986</v>
      </c>
      <c r="E541" s="169">
        <f t="shared" si="39"/>
        <v>0.024699999999995725</v>
      </c>
      <c r="F541" s="262">
        <f t="shared" si="41"/>
        <v>72.90867229469191</v>
      </c>
      <c r="G541" s="243">
        <f t="shared" si="40"/>
        <v>338.78000000000003</v>
      </c>
      <c r="H541" s="181">
        <v>44</v>
      </c>
      <c r="I541" s="178">
        <v>706.21</v>
      </c>
      <c r="J541" s="178">
        <v>367.43</v>
      </c>
    </row>
    <row r="542" spans="1:10" ht="23.25">
      <c r="A542" s="162"/>
      <c r="B542" s="181">
        <v>9</v>
      </c>
      <c r="C542" s="169">
        <v>87.6234</v>
      </c>
      <c r="D542" s="169">
        <v>87.6411</v>
      </c>
      <c r="E542" s="169">
        <f t="shared" si="39"/>
        <v>0.017699999999990723</v>
      </c>
      <c r="F542" s="262">
        <f t="shared" si="41"/>
        <v>58.862653807751</v>
      </c>
      <c r="G542" s="243">
        <f t="shared" si="40"/>
        <v>300.69999999999993</v>
      </c>
      <c r="H542" s="181">
        <v>45</v>
      </c>
      <c r="I542" s="178">
        <v>851.92</v>
      </c>
      <c r="J542" s="178">
        <v>551.22</v>
      </c>
    </row>
    <row r="543" spans="1:10" ht="23.25">
      <c r="A543" s="162">
        <v>22927</v>
      </c>
      <c r="B543" s="181">
        <v>7</v>
      </c>
      <c r="C543" s="169">
        <v>86.4091</v>
      </c>
      <c r="D543" s="169">
        <v>86.4143</v>
      </c>
      <c r="E543" s="169">
        <f t="shared" si="39"/>
        <v>0.005200000000002092</v>
      </c>
      <c r="F543" s="262">
        <f t="shared" si="41"/>
        <v>17.60980730807712</v>
      </c>
      <c r="G543" s="243">
        <f t="shared" si="40"/>
        <v>295.28999999999996</v>
      </c>
      <c r="H543" s="181">
        <v>46</v>
      </c>
      <c r="I543" s="178">
        <v>703.66</v>
      </c>
      <c r="J543" s="178">
        <v>408.37</v>
      </c>
    </row>
    <row r="544" spans="1:10" ht="23.25">
      <c r="A544" s="162"/>
      <c r="B544" s="181">
        <v>8</v>
      </c>
      <c r="C544" s="169">
        <v>84.8163</v>
      </c>
      <c r="D544" s="169">
        <v>84.8213</v>
      </c>
      <c r="E544" s="169">
        <f t="shared" si="39"/>
        <v>0.0049999999999954525</v>
      </c>
      <c r="F544" s="262">
        <f t="shared" si="41"/>
        <v>14.77978125922392</v>
      </c>
      <c r="G544" s="243">
        <f t="shared" si="40"/>
        <v>338.3</v>
      </c>
      <c r="H544" s="181">
        <v>47</v>
      </c>
      <c r="I544" s="178">
        <v>721.73</v>
      </c>
      <c r="J544" s="178">
        <v>383.43</v>
      </c>
    </row>
    <row r="545" spans="1:10" ht="23.25">
      <c r="A545" s="162"/>
      <c r="B545" s="181">
        <v>9</v>
      </c>
      <c r="C545" s="169">
        <v>87.6657</v>
      </c>
      <c r="D545" s="169">
        <v>87.6715</v>
      </c>
      <c r="E545" s="169">
        <f t="shared" si="39"/>
        <v>0.005799999999993588</v>
      </c>
      <c r="F545" s="262">
        <f t="shared" si="41"/>
        <v>18.741114126901863</v>
      </c>
      <c r="G545" s="243">
        <f t="shared" si="40"/>
        <v>309.47999999999996</v>
      </c>
      <c r="H545" s="181">
        <v>48</v>
      </c>
      <c r="I545" s="178">
        <v>693.41</v>
      </c>
      <c r="J545" s="178">
        <v>383.93</v>
      </c>
    </row>
    <row r="546" spans="1:10" ht="23.25">
      <c r="A546" s="162">
        <v>22947</v>
      </c>
      <c r="B546" s="181">
        <v>10</v>
      </c>
      <c r="C546" s="169">
        <v>85.0976</v>
      </c>
      <c r="D546" s="169">
        <v>85.1013</v>
      </c>
      <c r="E546" s="169">
        <f t="shared" si="39"/>
        <v>0.0036999999999949296</v>
      </c>
      <c r="F546" s="262">
        <f t="shared" si="41"/>
        <v>11.934713889410132</v>
      </c>
      <c r="G546" s="243">
        <f t="shared" si="40"/>
        <v>310.02000000000004</v>
      </c>
      <c r="H546" s="181">
        <v>49</v>
      </c>
      <c r="I546" s="178">
        <v>800.85</v>
      </c>
      <c r="J546" s="178">
        <v>490.83</v>
      </c>
    </row>
    <row r="547" spans="1:10" ht="23.25">
      <c r="A547" s="162"/>
      <c r="B547" s="181">
        <v>11</v>
      </c>
      <c r="C547" s="169">
        <v>86.0741</v>
      </c>
      <c r="D547" s="169">
        <v>86.0781</v>
      </c>
      <c r="E547" s="169">
        <f t="shared" si="39"/>
        <v>0.0040000000000048885</v>
      </c>
      <c r="F547" s="262">
        <f t="shared" si="41"/>
        <v>11.275864013093782</v>
      </c>
      <c r="G547" s="243">
        <f t="shared" si="40"/>
        <v>354.74</v>
      </c>
      <c r="H547" s="181">
        <v>50</v>
      </c>
      <c r="I547" s="178">
        <v>724.37</v>
      </c>
      <c r="J547" s="178">
        <v>369.63</v>
      </c>
    </row>
    <row r="548" spans="1:10" ht="23.25">
      <c r="A548" s="162"/>
      <c r="B548" s="181">
        <v>12</v>
      </c>
      <c r="C548" s="169">
        <v>84.8413</v>
      </c>
      <c r="D548" s="169">
        <v>84.8458</v>
      </c>
      <c r="E548" s="169">
        <f t="shared" si="39"/>
        <v>0.004499999999993065</v>
      </c>
      <c r="F548" s="262">
        <f t="shared" si="41"/>
        <v>15.860148732925897</v>
      </c>
      <c r="G548" s="243">
        <f t="shared" si="40"/>
        <v>283.73</v>
      </c>
      <c r="H548" s="181">
        <v>51</v>
      </c>
      <c r="I548" s="178">
        <v>826.76</v>
      </c>
      <c r="J548" s="178">
        <v>543.03</v>
      </c>
    </row>
    <row r="549" spans="1:10" ht="23.25">
      <c r="A549" s="162">
        <v>22956</v>
      </c>
      <c r="B549" s="181">
        <v>31</v>
      </c>
      <c r="C549" s="169">
        <v>93.4316</v>
      </c>
      <c r="D549" s="169">
        <v>93.435</v>
      </c>
      <c r="E549" s="169">
        <f t="shared" si="39"/>
        <v>0.0033999999999991815</v>
      </c>
      <c r="F549" s="262">
        <f t="shared" si="41"/>
        <v>11.053675347050232</v>
      </c>
      <c r="G549" s="243">
        <f t="shared" si="40"/>
        <v>307.59000000000003</v>
      </c>
      <c r="H549" s="181">
        <v>52</v>
      </c>
      <c r="I549" s="178">
        <v>663.59</v>
      </c>
      <c r="J549" s="178">
        <v>356</v>
      </c>
    </row>
    <row r="550" spans="1:10" ht="23.25">
      <c r="A550" s="162"/>
      <c r="B550" s="181">
        <v>32</v>
      </c>
      <c r="C550" s="169">
        <v>83.9808</v>
      </c>
      <c r="D550" s="169">
        <v>83.9864</v>
      </c>
      <c r="E550" s="169">
        <f t="shared" si="39"/>
        <v>0.00560000000000116</v>
      </c>
      <c r="F550" s="262">
        <f t="shared" si="41"/>
        <v>19.915359721189084</v>
      </c>
      <c r="G550" s="243">
        <f t="shared" si="40"/>
        <v>281.19000000000005</v>
      </c>
      <c r="H550" s="181">
        <v>53</v>
      </c>
      <c r="I550" s="178">
        <v>743.95</v>
      </c>
      <c r="J550" s="178">
        <v>462.76</v>
      </c>
    </row>
    <row r="551" spans="1:10" ht="23.25">
      <c r="A551" s="162"/>
      <c r="B551" s="181">
        <v>33</v>
      </c>
      <c r="C551" s="169">
        <v>91.1013</v>
      </c>
      <c r="D551" s="169">
        <v>91.1072</v>
      </c>
      <c r="E551" s="169">
        <f t="shared" si="39"/>
        <v>0.005900000000011119</v>
      </c>
      <c r="F551" s="262">
        <f t="shared" si="41"/>
        <v>18.085954264027706</v>
      </c>
      <c r="G551" s="243">
        <f t="shared" si="40"/>
        <v>326.22</v>
      </c>
      <c r="H551" s="181">
        <v>54</v>
      </c>
      <c r="I551" s="178">
        <v>704.08</v>
      </c>
      <c r="J551" s="178">
        <v>377.86</v>
      </c>
    </row>
    <row r="552" spans="1:10" ht="23.25">
      <c r="A552" s="162">
        <v>22977</v>
      </c>
      <c r="B552" s="181">
        <v>34</v>
      </c>
      <c r="C552" s="169">
        <v>84.3283</v>
      </c>
      <c r="D552" s="169">
        <v>84.341</v>
      </c>
      <c r="E552" s="169">
        <f t="shared" si="39"/>
        <v>0.01269999999999527</v>
      </c>
      <c r="F552" s="262">
        <f t="shared" si="41"/>
        <v>41.839625749473775</v>
      </c>
      <c r="G552" s="243">
        <f t="shared" si="40"/>
        <v>303.54</v>
      </c>
      <c r="H552" s="181">
        <v>55</v>
      </c>
      <c r="I552" s="178">
        <v>663.25</v>
      </c>
      <c r="J552" s="178">
        <v>359.71</v>
      </c>
    </row>
    <row r="553" spans="1:10" ht="23.25">
      <c r="A553" s="162"/>
      <c r="B553" s="181">
        <v>35</v>
      </c>
      <c r="C553" s="169">
        <v>86.0443</v>
      </c>
      <c r="D553" s="169">
        <v>86.0718</v>
      </c>
      <c r="E553" s="169">
        <f t="shared" si="39"/>
        <v>0.0274999999999892</v>
      </c>
      <c r="F553" s="262">
        <f t="shared" si="41"/>
        <v>95.96594081514934</v>
      </c>
      <c r="G553" s="243">
        <f t="shared" si="40"/>
        <v>286.56000000000006</v>
      </c>
      <c r="H553" s="181">
        <v>56</v>
      </c>
      <c r="I553" s="178">
        <v>829.7</v>
      </c>
      <c r="J553" s="178">
        <v>543.14</v>
      </c>
    </row>
    <row r="554" spans="1:10" ht="23.25">
      <c r="A554" s="162"/>
      <c r="B554" s="181">
        <v>36</v>
      </c>
      <c r="C554" s="169">
        <v>85.0658</v>
      </c>
      <c r="D554" s="169">
        <v>85.0863</v>
      </c>
      <c r="E554" s="169">
        <f t="shared" si="39"/>
        <v>0.02049999999999841</v>
      </c>
      <c r="F554" s="262">
        <f t="shared" si="41"/>
        <v>61.395627433358506</v>
      </c>
      <c r="G554" s="243">
        <f t="shared" si="40"/>
        <v>333.90000000000003</v>
      </c>
      <c r="H554" s="181">
        <v>57</v>
      </c>
      <c r="I554" s="178">
        <v>695.22</v>
      </c>
      <c r="J554" s="178">
        <v>361.32</v>
      </c>
    </row>
    <row r="555" spans="1:10" ht="23.25">
      <c r="A555" s="162">
        <v>22986</v>
      </c>
      <c r="B555" s="181">
        <v>1</v>
      </c>
      <c r="C555" s="169">
        <v>85.3814</v>
      </c>
      <c r="D555" s="169">
        <v>85.3838</v>
      </c>
      <c r="E555" s="169">
        <f t="shared" si="39"/>
        <v>0.0023999999999944066</v>
      </c>
      <c r="F555" s="262">
        <f t="shared" si="41"/>
        <v>8.61233717298025</v>
      </c>
      <c r="G555" s="243">
        <f t="shared" si="40"/>
        <v>278.67</v>
      </c>
      <c r="H555" s="181">
        <v>58</v>
      </c>
      <c r="I555" s="178">
        <v>741.37</v>
      </c>
      <c r="J555" s="178">
        <v>462.7</v>
      </c>
    </row>
    <row r="556" spans="1:10" ht="23.25">
      <c r="A556" s="162"/>
      <c r="B556" s="181">
        <v>2</v>
      </c>
      <c r="C556" s="169">
        <v>87.4525</v>
      </c>
      <c r="D556" s="169">
        <v>87.4565</v>
      </c>
      <c r="E556" s="169">
        <f t="shared" si="39"/>
        <v>0.0040000000000048885</v>
      </c>
      <c r="F556" s="262">
        <f t="shared" si="41"/>
        <v>12.153252514218966</v>
      </c>
      <c r="G556" s="243">
        <f t="shared" si="40"/>
        <v>329.13</v>
      </c>
      <c r="H556" s="181">
        <v>59</v>
      </c>
      <c r="I556" s="178">
        <v>690.41</v>
      </c>
      <c r="J556" s="178">
        <v>361.28</v>
      </c>
    </row>
    <row r="557" spans="1:10" ht="23.25">
      <c r="A557" s="162"/>
      <c r="B557" s="181">
        <v>3</v>
      </c>
      <c r="C557" s="169">
        <v>85.8553</v>
      </c>
      <c r="D557" s="169">
        <v>85.8585</v>
      </c>
      <c r="E557" s="169">
        <f t="shared" si="39"/>
        <v>0.003200000000006753</v>
      </c>
      <c r="F557" s="262">
        <f t="shared" si="41"/>
        <v>10.954027316628737</v>
      </c>
      <c r="G557" s="243">
        <f t="shared" si="40"/>
        <v>292.13</v>
      </c>
      <c r="H557" s="181">
        <v>60</v>
      </c>
      <c r="I557" s="178">
        <v>835.3</v>
      </c>
      <c r="J557" s="178">
        <v>543.17</v>
      </c>
    </row>
    <row r="558" spans="1:10" ht="23.25">
      <c r="A558" s="162">
        <v>22989</v>
      </c>
      <c r="B558" s="181">
        <v>4</v>
      </c>
      <c r="C558" s="169">
        <v>84.97</v>
      </c>
      <c r="D558" s="169">
        <v>84.9728</v>
      </c>
      <c r="E558" s="169">
        <f t="shared" si="39"/>
        <v>0.0028000000000076852</v>
      </c>
      <c r="F558" s="262">
        <f t="shared" si="41"/>
        <v>10.238034297442997</v>
      </c>
      <c r="G558" s="243">
        <f t="shared" si="40"/>
        <v>273.49</v>
      </c>
      <c r="H558" s="181">
        <v>61</v>
      </c>
      <c r="I558" s="178">
        <v>831.59</v>
      </c>
      <c r="J558" s="178">
        <v>558.1</v>
      </c>
    </row>
    <row r="559" spans="1:10" ht="23.25">
      <c r="A559" s="162"/>
      <c r="B559" s="181">
        <v>5</v>
      </c>
      <c r="C559" s="169">
        <v>85.03</v>
      </c>
      <c r="D559" s="169">
        <v>85.0329</v>
      </c>
      <c r="E559" s="169">
        <f t="shared" si="39"/>
        <v>0.002899999999996794</v>
      </c>
      <c r="F559" s="262">
        <f t="shared" si="41"/>
        <v>8.8323079734324</v>
      </c>
      <c r="G559" s="243">
        <f t="shared" si="40"/>
        <v>328.34</v>
      </c>
      <c r="H559" s="181">
        <v>62</v>
      </c>
      <c r="I559" s="178">
        <v>703.26</v>
      </c>
      <c r="J559" s="178">
        <v>374.92</v>
      </c>
    </row>
    <row r="560" spans="1:10" ht="23.25">
      <c r="A560" s="162"/>
      <c r="B560" s="181">
        <v>6</v>
      </c>
      <c r="C560" s="169">
        <v>87.4343</v>
      </c>
      <c r="D560" s="169">
        <v>87.4373</v>
      </c>
      <c r="E560" s="169">
        <f t="shared" si="39"/>
        <v>0.0030000000000001137</v>
      </c>
      <c r="F560" s="262">
        <f t="shared" si="41"/>
        <v>9.892501483875597</v>
      </c>
      <c r="G560" s="243">
        <f t="shared" si="40"/>
        <v>303.26000000000005</v>
      </c>
      <c r="H560" s="181">
        <v>63</v>
      </c>
      <c r="I560" s="178">
        <v>647.71</v>
      </c>
      <c r="J560" s="178">
        <v>344.45</v>
      </c>
    </row>
    <row r="561" spans="1:10" ht="23.25">
      <c r="A561" s="162">
        <v>22997</v>
      </c>
      <c r="B561" s="181">
        <v>7</v>
      </c>
      <c r="C561" s="169">
        <v>86.3452</v>
      </c>
      <c r="D561" s="169">
        <v>86.3477</v>
      </c>
      <c r="E561" s="169">
        <f t="shared" si="39"/>
        <v>0.0024999999999977263</v>
      </c>
      <c r="F561" s="262">
        <f t="shared" si="41"/>
        <v>8.62039240025422</v>
      </c>
      <c r="G561" s="243">
        <f t="shared" si="40"/>
        <v>290.01</v>
      </c>
      <c r="H561" s="181">
        <v>64</v>
      </c>
      <c r="I561" s="178">
        <v>836.8</v>
      </c>
      <c r="J561" s="178">
        <v>546.79</v>
      </c>
    </row>
    <row r="562" spans="1:10" ht="23.25">
      <c r="A562" s="162"/>
      <c r="B562" s="181">
        <v>8</v>
      </c>
      <c r="C562" s="169">
        <v>84.7912</v>
      </c>
      <c r="D562" s="169">
        <v>84.794</v>
      </c>
      <c r="E562" s="169">
        <f t="shared" si="39"/>
        <v>0.0027999999999934744</v>
      </c>
      <c r="F562" s="262">
        <f t="shared" si="41"/>
        <v>9.798089372549514</v>
      </c>
      <c r="G562" s="243">
        <f t="shared" si="40"/>
        <v>285.77</v>
      </c>
      <c r="H562" s="181">
        <v>65</v>
      </c>
      <c r="I562" s="178">
        <v>841.15</v>
      </c>
      <c r="J562" s="178">
        <v>555.38</v>
      </c>
    </row>
    <row r="563" spans="1:10" ht="23.25">
      <c r="A563" s="162"/>
      <c r="B563" s="181">
        <v>9</v>
      </c>
      <c r="C563" s="169">
        <v>87.641</v>
      </c>
      <c r="D563" s="169">
        <v>87.6426</v>
      </c>
      <c r="E563" s="169">
        <f t="shared" si="39"/>
        <v>0.001599999999996271</v>
      </c>
      <c r="F563" s="262">
        <f t="shared" si="41"/>
        <v>5.571224624799856</v>
      </c>
      <c r="G563" s="243">
        <f t="shared" si="40"/>
        <v>287.19000000000005</v>
      </c>
      <c r="H563" s="181">
        <v>66</v>
      </c>
      <c r="I563" s="178">
        <v>816.96</v>
      </c>
      <c r="J563" s="178">
        <v>529.77</v>
      </c>
    </row>
    <row r="564" spans="1:10" ht="23.25">
      <c r="A564" s="162">
        <v>23014</v>
      </c>
      <c r="B564" s="181">
        <v>1</v>
      </c>
      <c r="C564" s="169">
        <v>85.435</v>
      </c>
      <c r="D564" s="169">
        <v>85.4551</v>
      </c>
      <c r="E564" s="169">
        <f t="shared" si="39"/>
        <v>0.02009999999999934</v>
      </c>
      <c r="F564" s="262">
        <f t="shared" si="41"/>
        <v>56.40838548536284</v>
      </c>
      <c r="G564" s="243">
        <f t="shared" si="40"/>
        <v>356.33</v>
      </c>
      <c r="H564" s="181">
        <v>67</v>
      </c>
      <c r="I564" s="178">
        <v>723.29</v>
      </c>
      <c r="J564" s="178">
        <v>366.96</v>
      </c>
    </row>
    <row r="565" spans="1:10" ht="23.25">
      <c r="A565" s="162"/>
      <c r="B565" s="181">
        <v>2</v>
      </c>
      <c r="C565" s="169">
        <v>87.498</v>
      </c>
      <c r="D565" s="169">
        <v>87.5082</v>
      </c>
      <c r="E565" s="169">
        <f t="shared" si="39"/>
        <v>0.010199999999997544</v>
      </c>
      <c r="F565" s="262">
        <f t="shared" si="41"/>
        <v>29.379572556015734</v>
      </c>
      <c r="G565" s="243">
        <f t="shared" si="40"/>
        <v>347.18000000000006</v>
      </c>
      <c r="H565" s="181">
        <v>68</v>
      </c>
      <c r="I565" s="178">
        <v>738.94</v>
      </c>
      <c r="J565" s="178">
        <v>391.76</v>
      </c>
    </row>
    <row r="566" spans="1:10" ht="23.25">
      <c r="A566" s="162"/>
      <c r="B566" s="181">
        <v>3</v>
      </c>
      <c r="C566" s="169">
        <v>85.8948</v>
      </c>
      <c r="D566" s="169">
        <v>85.9058</v>
      </c>
      <c r="E566" s="169">
        <f t="shared" si="39"/>
        <v>0.01099999999999568</v>
      </c>
      <c r="F566" s="262">
        <f t="shared" si="41"/>
        <v>29.8937413375973</v>
      </c>
      <c r="G566" s="243">
        <f t="shared" si="40"/>
        <v>367.97</v>
      </c>
      <c r="H566" s="181">
        <v>69</v>
      </c>
      <c r="I566" s="178">
        <v>738.34</v>
      </c>
      <c r="J566" s="178">
        <v>370.37</v>
      </c>
    </row>
    <row r="567" spans="1:10" ht="23.25">
      <c r="A567" s="162">
        <v>23031</v>
      </c>
      <c r="B567" s="181">
        <v>4</v>
      </c>
      <c r="C567" s="169">
        <v>85.0064</v>
      </c>
      <c r="D567" s="169">
        <v>85.0165</v>
      </c>
      <c r="E567" s="169">
        <f t="shared" si="39"/>
        <v>0.010099999999994225</v>
      </c>
      <c r="F567" s="262">
        <f t="shared" si="41"/>
        <v>36.41082951798632</v>
      </c>
      <c r="G567" s="243">
        <f t="shared" si="40"/>
        <v>277.39</v>
      </c>
      <c r="H567" s="181">
        <v>70</v>
      </c>
      <c r="I567" s="178">
        <v>860.24</v>
      </c>
      <c r="J567" s="178">
        <v>582.85</v>
      </c>
    </row>
    <row r="568" spans="1:10" ht="23.25">
      <c r="A568" s="162"/>
      <c r="B568" s="181">
        <v>5</v>
      </c>
      <c r="C568" s="169">
        <v>85.0487</v>
      </c>
      <c r="D568" s="169">
        <v>85.0581</v>
      </c>
      <c r="E568" s="169">
        <f t="shared" si="39"/>
        <v>0.009399999999999409</v>
      </c>
      <c r="F568" s="262">
        <f t="shared" si="41"/>
        <v>26.999080882351247</v>
      </c>
      <c r="G568" s="243">
        <f t="shared" si="40"/>
        <v>348.15999999999997</v>
      </c>
      <c r="H568" s="181">
        <v>71</v>
      </c>
      <c r="I568" s="178">
        <v>701.15</v>
      </c>
      <c r="J568" s="178">
        <v>352.99</v>
      </c>
    </row>
    <row r="569" spans="1:11" ht="23.25">
      <c r="A569" s="162"/>
      <c r="B569" s="181">
        <v>6</v>
      </c>
      <c r="C569" s="169">
        <v>87.4655</v>
      </c>
      <c r="D569" s="169">
        <v>87.4746</v>
      </c>
      <c r="E569" s="169">
        <f t="shared" si="39"/>
        <v>0.00909999999998945</v>
      </c>
      <c r="F569" s="262">
        <f t="shared" si="41"/>
        <v>29.69489313098205</v>
      </c>
      <c r="G569" s="243">
        <f t="shared" si="40"/>
        <v>306.45000000000005</v>
      </c>
      <c r="H569" s="181">
        <v>72</v>
      </c>
      <c r="I569" s="178">
        <v>825.71</v>
      </c>
      <c r="J569" s="178">
        <v>519.26</v>
      </c>
      <c r="K569" s="268"/>
    </row>
    <row r="570" spans="1:10" ht="23.25">
      <c r="A570" s="162">
        <v>23045</v>
      </c>
      <c r="B570" s="181">
        <v>1</v>
      </c>
      <c r="C570" s="169">
        <v>85.3988</v>
      </c>
      <c r="D570" s="169">
        <v>85.4103</v>
      </c>
      <c r="E570" s="169">
        <f t="shared" si="39"/>
        <v>0.011500000000012278</v>
      </c>
      <c r="F570" s="262">
        <f t="shared" si="41"/>
        <v>33.84742170947809</v>
      </c>
      <c r="G570" s="243">
        <f t="shared" si="40"/>
        <v>339.76000000000005</v>
      </c>
      <c r="H570" s="181">
        <v>73</v>
      </c>
      <c r="I570" s="178">
        <v>699.22</v>
      </c>
      <c r="J570" s="178">
        <v>359.46</v>
      </c>
    </row>
    <row r="571" spans="1:10" ht="23.25">
      <c r="A571" s="162"/>
      <c r="B571" s="181">
        <v>2</v>
      </c>
      <c r="C571" s="169">
        <v>87.4474</v>
      </c>
      <c r="D571" s="169">
        <v>87.4588</v>
      </c>
      <c r="E571" s="169">
        <f t="shared" si="39"/>
        <v>0.011399999999994748</v>
      </c>
      <c r="F571" s="262">
        <f t="shared" si="41"/>
        <v>32.072923700187786</v>
      </c>
      <c r="G571" s="243">
        <f t="shared" si="40"/>
        <v>355.44</v>
      </c>
      <c r="H571" s="181">
        <v>74</v>
      </c>
      <c r="I571" s="178">
        <v>816.48</v>
      </c>
      <c r="J571" s="178">
        <v>461.04</v>
      </c>
    </row>
    <row r="572" spans="1:10" ht="23.25">
      <c r="A572" s="162"/>
      <c r="B572" s="181">
        <v>3</v>
      </c>
      <c r="C572" s="169">
        <v>85.8438</v>
      </c>
      <c r="D572" s="169">
        <v>85.8553</v>
      </c>
      <c r="E572" s="169">
        <f t="shared" si="39"/>
        <v>0.011499999999998067</v>
      </c>
      <c r="F572" s="262">
        <f t="shared" si="41"/>
        <v>34.63229536830112</v>
      </c>
      <c r="G572" s="243">
        <f t="shared" si="40"/>
        <v>332.05999999999995</v>
      </c>
      <c r="H572" s="181">
        <v>75</v>
      </c>
      <c r="I572" s="178">
        <v>695.66</v>
      </c>
      <c r="J572" s="178">
        <v>363.6</v>
      </c>
    </row>
    <row r="573" spans="1:10" ht="23.25">
      <c r="A573" s="162">
        <v>23060</v>
      </c>
      <c r="B573" s="181">
        <v>4</v>
      </c>
      <c r="C573" s="169">
        <v>85.0024</v>
      </c>
      <c r="D573" s="169">
        <v>85.024</v>
      </c>
      <c r="E573" s="169">
        <f t="shared" si="39"/>
        <v>0.021600000000006503</v>
      </c>
      <c r="F573" s="262">
        <f t="shared" si="41"/>
        <v>70.56748015291747</v>
      </c>
      <c r="G573" s="243">
        <f t="shared" si="40"/>
        <v>306.09</v>
      </c>
      <c r="H573" s="181">
        <v>76</v>
      </c>
      <c r="I573" s="178">
        <v>797.39</v>
      </c>
      <c r="J573" s="178">
        <v>491.3</v>
      </c>
    </row>
    <row r="574" spans="1:10" ht="23.25">
      <c r="A574" s="162"/>
      <c r="B574" s="181">
        <v>5</v>
      </c>
      <c r="C574" s="169">
        <v>85.045</v>
      </c>
      <c r="D574" s="169">
        <v>85.0565</v>
      </c>
      <c r="E574" s="169">
        <f t="shared" si="39"/>
        <v>0.011499999999998067</v>
      </c>
      <c r="F574" s="262">
        <f t="shared" si="41"/>
        <v>38.65026551051311</v>
      </c>
      <c r="G574" s="243">
        <f t="shared" si="40"/>
        <v>297.53999999999996</v>
      </c>
      <c r="H574" s="181">
        <v>77</v>
      </c>
      <c r="I574" s="178">
        <v>736.42</v>
      </c>
      <c r="J574" s="178">
        <v>438.88</v>
      </c>
    </row>
    <row r="575" spans="1:10" ht="23.25">
      <c r="A575" s="162"/>
      <c r="B575" s="181">
        <v>6</v>
      </c>
      <c r="C575" s="169">
        <v>87.4675</v>
      </c>
      <c r="D575" s="169">
        <v>87.4761</v>
      </c>
      <c r="E575" s="169">
        <f t="shared" si="39"/>
        <v>0.008600000000001273</v>
      </c>
      <c r="F575" s="262">
        <f t="shared" si="41"/>
        <v>29.54818759663725</v>
      </c>
      <c r="G575" s="243">
        <f t="shared" si="40"/>
        <v>291.05000000000007</v>
      </c>
      <c r="H575" s="181">
        <v>78</v>
      </c>
      <c r="I575" s="178">
        <v>842.6</v>
      </c>
      <c r="J575" s="178">
        <v>551.55</v>
      </c>
    </row>
    <row r="576" spans="1:10" ht="23.25">
      <c r="A576" s="162">
        <v>23066</v>
      </c>
      <c r="B576" s="181">
        <v>7</v>
      </c>
      <c r="C576" s="169">
        <v>86.3824</v>
      </c>
      <c r="D576" s="169">
        <v>86.3925</v>
      </c>
      <c r="E576" s="169">
        <f t="shared" si="39"/>
        <v>0.010099999999994225</v>
      </c>
      <c r="F576" s="262">
        <f t="shared" si="41"/>
        <v>34.36309199780289</v>
      </c>
      <c r="G576" s="243">
        <f t="shared" si="40"/>
        <v>293.91999999999996</v>
      </c>
      <c r="H576" s="181">
        <v>79</v>
      </c>
      <c r="I576" s="178">
        <v>839.27</v>
      </c>
      <c r="J576" s="178">
        <v>545.35</v>
      </c>
    </row>
    <row r="577" spans="1:10" ht="23.25">
      <c r="A577" s="162"/>
      <c r="B577" s="181">
        <v>8</v>
      </c>
      <c r="C577" s="169">
        <v>84.7966</v>
      </c>
      <c r="D577" s="169">
        <v>84.8084</v>
      </c>
      <c r="E577" s="169">
        <f t="shared" si="39"/>
        <v>0.011800000000008026</v>
      </c>
      <c r="F577" s="262">
        <f t="shared" si="41"/>
        <v>40.07199375151298</v>
      </c>
      <c r="G577" s="243">
        <f t="shared" si="40"/>
        <v>294.46999999999997</v>
      </c>
      <c r="H577" s="181">
        <v>80</v>
      </c>
      <c r="I577" s="178">
        <v>797.16</v>
      </c>
      <c r="J577" s="178">
        <v>502.69</v>
      </c>
    </row>
    <row r="578" spans="1:10" ht="23.25">
      <c r="A578" s="162"/>
      <c r="B578" s="181">
        <v>9</v>
      </c>
      <c r="C578" s="169">
        <v>87.6535</v>
      </c>
      <c r="D578" s="169">
        <v>87.6633</v>
      </c>
      <c r="E578" s="169">
        <f t="shared" si="39"/>
        <v>0.009800000000012687</v>
      </c>
      <c r="F578" s="262">
        <f t="shared" si="41"/>
        <v>27.38577616323233</v>
      </c>
      <c r="G578" s="243">
        <f t="shared" si="40"/>
        <v>357.84999999999997</v>
      </c>
      <c r="H578" s="181">
        <v>81</v>
      </c>
      <c r="I578" s="178">
        <v>725.17</v>
      </c>
      <c r="J578" s="178">
        <v>367.32</v>
      </c>
    </row>
    <row r="579" spans="1:10" ht="23.25">
      <c r="A579" s="162">
        <v>23075</v>
      </c>
      <c r="B579" s="181">
        <v>1</v>
      </c>
      <c r="C579" s="169">
        <v>85.4116</v>
      </c>
      <c r="D579" s="169">
        <v>85.4139</v>
      </c>
      <c r="E579" s="169">
        <f t="shared" si="39"/>
        <v>0.002299999999991087</v>
      </c>
      <c r="F579" s="262">
        <f t="shared" si="41"/>
        <v>7.508732982896696</v>
      </c>
      <c r="G579" s="243">
        <f t="shared" si="40"/>
        <v>306.31</v>
      </c>
      <c r="H579" s="181">
        <v>82</v>
      </c>
      <c r="I579" s="178">
        <v>806.89</v>
      </c>
      <c r="J579" s="178">
        <v>500.58</v>
      </c>
    </row>
    <row r="580" spans="1:10" ht="23.25">
      <c r="A580" s="162"/>
      <c r="B580" s="181">
        <v>2</v>
      </c>
      <c r="C580" s="169">
        <v>87.4812</v>
      </c>
      <c r="D580" s="169">
        <v>87.4864</v>
      </c>
      <c r="E580" s="169">
        <f t="shared" si="39"/>
        <v>0.005200000000002092</v>
      </c>
      <c r="F580" s="262">
        <f t="shared" si="41"/>
        <v>15.285575707698907</v>
      </c>
      <c r="G580" s="243">
        <f t="shared" si="40"/>
        <v>340.19000000000005</v>
      </c>
      <c r="H580" s="181">
        <v>83</v>
      </c>
      <c r="I580" s="178">
        <v>692.59</v>
      </c>
      <c r="J580" s="178">
        <v>352.4</v>
      </c>
    </row>
    <row r="581" spans="1:10" ht="23.25">
      <c r="A581" s="162"/>
      <c r="B581" s="181">
        <v>3</v>
      </c>
      <c r="C581" s="169">
        <v>85.868</v>
      </c>
      <c r="D581" s="169">
        <v>85.8705</v>
      </c>
      <c r="E581" s="169">
        <f t="shared" si="39"/>
        <v>0.002500000000011937</v>
      </c>
      <c r="F581" s="262">
        <f t="shared" si="41"/>
        <v>7.841415218656096</v>
      </c>
      <c r="G581" s="243">
        <f t="shared" si="40"/>
        <v>318.82000000000005</v>
      </c>
      <c r="H581" s="181">
        <v>84</v>
      </c>
      <c r="I581" s="178">
        <v>750.09</v>
      </c>
      <c r="J581" s="178">
        <v>431.27</v>
      </c>
    </row>
    <row r="582" spans="1:10" ht="23.25">
      <c r="A582" s="162">
        <v>23094</v>
      </c>
      <c r="B582" s="181">
        <v>4</v>
      </c>
      <c r="C582" s="169">
        <v>84.994</v>
      </c>
      <c r="D582" s="169">
        <v>84.9966</v>
      </c>
      <c r="E582" s="169">
        <f t="shared" si="39"/>
        <v>0.002600000000001046</v>
      </c>
      <c r="F582" s="262">
        <f t="shared" si="41"/>
        <v>7.238105843381438</v>
      </c>
      <c r="G582" s="243">
        <f t="shared" si="40"/>
        <v>359.21</v>
      </c>
      <c r="H582" s="181">
        <v>85</v>
      </c>
      <c r="I582" s="178">
        <v>658.54</v>
      </c>
      <c r="J582" s="178">
        <v>299.33</v>
      </c>
    </row>
    <row r="583" spans="1:10" ht="23.25">
      <c r="A583" s="162"/>
      <c r="B583" s="181">
        <v>5</v>
      </c>
      <c r="C583" s="169">
        <v>85.0743</v>
      </c>
      <c r="D583" s="169">
        <v>85.0779</v>
      </c>
      <c r="E583" s="169">
        <f t="shared" si="39"/>
        <v>0.0036000000000058208</v>
      </c>
      <c r="F583" s="262">
        <f t="shared" si="41"/>
        <v>12.077294686009864</v>
      </c>
      <c r="G583" s="243">
        <f t="shared" si="40"/>
        <v>298.08000000000004</v>
      </c>
      <c r="H583" s="181">
        <v>86</v>
      </c>
      <c r="I583" s="178">
        <v>807.7</v>
      </c>
      <c r="J583" s="178">
        <v>509.62</v>
      </c>
    </row>
    <row r="584" spans="1:10" ht="23.25">
      <c r="A584" s="162"/>
      <c r="B584" s="181">
        <v>6</v>
      </c>
      <c r="C584" s="169">
        <v>87.487</v>
      </c>
      <c r="D584" s="169">
        <v>87.4888</v>
      </c>
      <c r="E584" s="169">
        <f t="shared" si="39"/>
        <v>0.0018000000000029104</v>
      </c>
      <c r="F584" s="262">
        <f t="shared" si="41"/>
        <v>4.711795193976521</v>
      </c>
      <c r="G584" s="243">
        <f t="shared" si="40"/>
        <v>382.02</v>
      </c>
      <c r="H584" s="181">
        <v>87</v>
      </c>
      <c r="I584" s="178">
        <v>748.89</v>
      </c>
      <c r="J584" s="178">
        <v>366.87</v>
      </c>
    </row>
    <row r="585" spans="1:10" ht="23.25">
      <c r="A585" s="162">
        <v>23101</v>
      </c>
      <c r="B585" s="181">
        <v>7</v>
      </c>
      <c r="C585" s="169">
        <v>86.3874</v>
      </c>
      <c r="D585" s="169">
        <v>86.3918</v>
      </c>
      <c r="E585" s="169">
        <f t="shared" si="39"/>
        <v>0.004400000000003956</v>
      </c>
      <c r="F585" s="262">
        <f t="shared" si="41"/>
        <v>13.414225176073767</v>
      </c>
      <c r="G585" s="243">
        <f t="shared" si="40"/>
        <v>328.01</v>
      </c>
      <c r="H585" s="181">
        <v>88</v>
      </c>
      <c r="I585" s="178">
        <v>817.28</v>
      </c>
      <c r="J585" s="178">
        <v>489.27</v>
      </c>
    </row>
    <row r="586" spans="1:10" ht="23.25">
      <c r="A586" s="162"/>
      <c r="B586" s="181">
        <v>8</v>
      </c>
      <c r="C586" s="169">
        <v>84.7919</v>
      </c>
      <c r="D586" s="169">
        <v>84.7964</v>
      </c>
      <c r="E586" s="169">
        <f t="shared" si="39"/>
        <v>0.004500000000007276</v>
      </c>
      <c r="F586" s="262">
        <f t="shared" si="41"/>
        <v>13.166749568444496</v>
      </c>
      <c r="G586" s="243">
        <f t="shared" si="40"/>
        <v>341.77000000000004</v>
      </c>
      <c r="H586" s="181">
        <v>89</v>
      </c>
      <c r="I586" s="178">
        <v>684.21</v>
      </c>
      <c r="J586" s="178">
        <v>342.44</v>
      </c>
    </row>
    <row r="587" spans="1:10" s="280" customFormat="1" ht="24" thickBot="1">
      <c r="A587" s="274"/>
      <c r="B587" s="275">
        <v>9</v>
      </c>
      <c r="C587" s="276">
        <v>87.6528</v>
      </c>
      <c r="D587" s="276">
        <v>87.6571</v>
      </c>
      <c r="E587" s="276">
        <f t="shared" si="39"/>
        <v>0.004300000000000637</v>
      </c>
      <c r="F587" s="278">
        <f t="shared" si="41"/>
        <v>13.691215334163202</v>
      </c>
      <c r="G587" s="277">
        <f t="shared" si="40"/>
        <v>314.07</v>
      </c>
      <c r="H587" s="275">
        <v>90</v>
      </c>
      <c r="I587" s="279">
        <v>813.74</v>
      </c>
      <c r="J587" s="279">
        <v>499.67</v>
      </c>
    </row>
    <row r="588" spans="1:10" ht="24" thickTop="1">
      <c r="A588" s="162">
        <v>23129</v>
      </c>
      <c r="B588" s="181">
        <v>25</v>
      </c>
      <c r="C588" s="169">
        <v>84.9905</v>
      </c>
      <c r="D588" s="169">
        <v>85.0038</v>
      </c>
      <c r="E588" s="169">
        <f aca="true" t="shared" si="42" ref="E588:E626">D588-C588</f>
        <v>0.013300000000000978</v>
      </c>
      <c r="F588" s="262">
        <f aca="true" t="shared" si="43" ref="F588:F626">((10^6)*E588/G588)</f>
        <v>45.298184666738116</v>
      </c>
      <c r="G588" s="243">
        <f aca="true" t="shared" si="44" ref="G588:G626">I588-J588</f>
        <v>293.61</v>
      </c>
      <c r="H588" s="181">
        <v>1</v>
      </c>
      <c r="I588" s="178">
        <v>903.5</v>
      </c>
      <c r="J588" s="178">
        <v>609.89</v>
      </c>
    </row>
    <row r="589" spans="1:10" ht="23.25">
      <c r="A589" s="162"/>
      <c r="B589" s="181">
        <v>26</v>
      </c>
      <c r="C589" s="169">
        <v>90.873</v>
      </c>
      <c r="D589" s="169">
        <v>90.8836</v>
      </c>
      <c r="E589" s="169">
        <f t="shared" si="42"/>
        <v>0.010599999999996612</v>
      </c>
      <c r="F589" s="262">
        <f t="shared" si="43"/>
        <v>33.96782669998274</v>
      </c>
      <c r="G589" s="243">
        <f t="shared" si="44"/>
        <v>312.06</v>
      </c>
      <c r="H589" s="181">
        <v>2</v>
      </c>
      <c r="I589" s="178">
        <v>733.85</v>
      </c>
      <c r="J589" s="178">
        <v>421.79</v>
      </c>
    </row>
    <row r="590" spans="1:10" ht="23.25">
      <c r="A590" s="162"/>
      <c r="B590" s="181">
        <v>27</v>
      </c>
      <c r="C590" s="169">
        <v>86.0084</v>
      </c>
      <c r="D590" s="169">
        <v>86.0215</v>
      </c>
      <c r="E590" s="169">
        <f t="shared" si="42"/>
        <v>0.01310000000000855</v>
      </c>
      <c r="F590" s="262">
        <f t="shared" si="43"/>
        <v>44.82923824518701</v>
      </c>
      <c r="G590" s="243">
        <f t="shared" si="44"/>
        <v>292.22</v>
      </c>
      <c r="H590" s="181">
        <v>3</v>
      </c>
      <c r="I590" s="178">
        <v>854.02</v>
      </c>
      <c r="J590" s="178">
        <v>561.8</v>
      </c>
    </row>
    <row r="591" spans="1:10" ht="23.25">
      <c r="A591" s="162">
        <v>23129</v>
      </c>
      <c r="B591" s="181">
        <v>28</v>
      </c>
      <c r="C591" s="169">
        <v>91.7693</v>
      </c>
      <c r="D591" s="169">
        <v>91.7703</v>
      </c>
      <c r="E591" s="169">
        <f t="shared" si="42"/>
        <v>0.0010000000000047748</v>
      </c>
      <c r="F591" s="262">
        <f t="shared" si="43"/>
        <v>2.8226261714033387</v>
      </c>
      <c r="G591" s="243">
        <f t="shared" si="44"/>
        <v>354.28000000000003</v>
      </c>
      <c r="H591" s="181">
        <v>4</v>
      </c>
      <c r="I591" s="178">
        <v>745.94</v>
      </c>
      <c r="J591" s="178">
        <v>391.66</v>
      </c>
    </row>
    <row r="592" spans="1:10" ht="23.25">
      <c r="A592" s="162"/>
      <c r="B592" s="181">
        <v>29</v>
      </c>
      <c r="C592" s="169">
        <v>85.2607</v>
      </c>
      <c r="D592" s="169">
        <v>85.2696</v>
      </c>
      <c r="E592" s="169">
        <f t="shared" si="42"/>
        <v>0.008899999999997021</v>
      </c>
      <c r="F592" s="262">
        <f t="shared" si="43"/>
        <v>31.058068118359223</v>
      </c>
      <c r="G592" s="243">
        <f t="shared" si="44"/>
        <v>286.56000000000006</v>
      </c>
      <c r="H592" s="181">
        <v>5</v>
      </c>
      <c r="I592" s="178">
        <v>831.21</v>
      </c>
      <c r="J592" s="178">
        <v>544.65</v>
      </c>
    </row>
    <row r="593" spans="1:10" ht="23.25">
      <c r="A593" s="162"/>
      <c r="B593" s="181">
        <v>30</v>
      </c>
      <c r="C593" s="169">
        <v>85.3412</v>
      </c>
      <c r="D593" s="169">
        <v>85.3463</v>
      </c>
      <c r="E593" s="169">
        <f t="shared" si="42"/>
        <v>0.005099999999998772</v>
      </c>
      <c r="F593" s="262">
        <f t="shared" si="43"/>
        <v>15.379512077436663</v>
      </c>
      <c r="G593" s="243">
        <f t="shared" si="44"/>
        <v>331.61</v>
      </c>
      <c r="H593" s="181">
        <v>6</v>
      </c>
      <c r="I593" s="178">
        <v>701.87</v>
      </c>
      <c r="J593" s="178">
        <v>370.26</v>
      </c>
    </row>
    <row r="594" spans="1:10" ht="23.25">
      <c r="A594" s="162">
        <v>23144</v>
      </c>
      <c r="B594" s="181">
        <v>1</v>
      </c>
      <c r="C594" s="169">
        <v>85.3928</v>
      </c>
      <c r="D594" s="169">
        <v>85.404</v>
      </c>
      <c r="E594" s="169">
        <f t="shared" si="42"/>
        <v>0.01120000000000232</v>
      </c>
      <c r="F594" s="262">
        <f t="shared" si="43"/>
        <v>32.48542506599275</v>
      </c>
      <c r="G594" s="243">
        <f t="shared" si="44"/>
        <v>344.77</v>
      </c>
      <c r="H594" s="181">
        <v>7</v>
      </c>
      <c r="I594" s="178">
        <v>661.87</v>
      </c>
      <c r="J594" s="178">
        <v>317.1</v>
      </c>
    </row>
    <row r="595" spans="1:10" ht="23.25">
      <c r="A595" s="162"/>
      <c r="B595" s="181">
        <v>2</v>
      </c>
      <c r="C595" s="169">
        <v>87.4603</v>
      </c>
      <c r="D595" s="169">
        <v>87.4699</v>
      </c>
      <c r="E595" s="169">
        <f t="shared" si="42"/>
        <v>0.009599999999991837</v>
      </c>
      <c r="F595" s="262">
        <f t="shared" si="43"/>
        <v>29.523926682223635</v>
      </c>
      <c r="G595" s="243">
        <f t="shared" si="44"/>
        <v>325.15999999999997</v>
      </c>
      <c r="H595" s="181">
        <v>8</v>
      </c>
      <c r="I595" s="178">
        <v>691.04</v>
      </c>
      <c r="J595" s="178">
        <v>365.88</v>
      </c>
    </row>
    <row r="596" spans="1:10" ht="23.25">
      <c r="A596" s="162"/>
      <c r="B596" s="181">
        <v>3</v>
      </c>
      <c r="C596" s="169">
        <v>85.8656</v>
      </c>
      <c r="D596" s="169">
        <v>85.8746</v>
      </c>
      <c r="E596" s="169">
        <f t="shared" si="42"/>
        <v>0.009000000000000341</v>
      </c>
      <c r="F596" s="262">
        <f t="shared" si="43"/>
        <v>32.525026200716795</v>
      </c>
      <c r="G596" s="243">
        <f t="shared" si="44"/>
        <v>276.7099999999999</v>
      </c>
      <c r="H596" s="181">
        <v>9</v>
      </c>
      <c r="I596" s="178">
        <v>794.41</v>
      </c>
      <c r="J596" s="178">
        <v>517.7</v>
      </c>
    </row>
    <row r="597" spans="1:10" ht="23.25">
      <c r="A597" s="162">
        <v>23152</v>
      </c>
      <c r="B597" s="181">
        <v>4</v>
      </c>
      <c r="C597" s="169">
        <v>85.0025</v>
      </c>
      <c r="D597" s="169">
        <v>85.0148</v>
      </c>
      <c r="E597" s="169">
        <f t="shared" si="42"/>
        <v>0.012299999999996203</v>
      </c>
      <c r="F597" s="262">
        <f t="shared" si="43"/>
        <v>46.594438972635054</v>
      </c>
      <c r="G597" s="243">
        <f t="shared" si="44"/>
        <v>263.98</v>
      </c>
      <c r="H597" s="181">
        <v>10</v>
      </c>
      <c r="I597" s="178">
        <v>842.21</v>
      </c>
      <c r="J597" s="178">
        <v>578.23</v>
      </c>
    </row>
    <row r="598" spans="1:10" ht="23.25">
      <c r="A598" s="162"/>
      <c r="B598" s="181">
        <v>5</v>
      </c>
      <c r="C598" s="169">
        <v>85.0277</v>
      </c>
      <c r="D598" s="169">
        <v>85.0403</v>
      </c>
      <c r="E598" s="169">
        <f t="shared" si="42"/>
        <v>0.012600000000006162</v>
      </c>
      <c r="F598" s="262">
        <f t="shared" si="43"/>
        <v>46.47217202082456</v>
      </c>
      <c r="G598" s="243">
        <f t="shared" si="44"/>
        <v>271.13</v>
      </c>
      <c r="H598" s="181">
        <v>11</v>
      </c>
      <c r="I598" s="178">
        <v>791.9</v>
      </c>
      <c r="J598" s="178">
        <v>520.77</v>
      </c>
    </row>
    <row r="599" spans="1:10" ht="23.25">
      <c r="A599" s="162"/>
      <c r="B599" s="181">
        <v>6</v>
      </c>
      <c r="C599" s="169">
        <v>87.4367</v>
      </c>
      <c r="D599" s="169">
        <v>87.4447</v>
      </c>
      <c r="E599" s="169">
        <f t="shared" si="42"/>
        <v>0.007999999999995566</v>
      </c>
      <c r="F599" s="262">
        <f t="shared" si="43"/>
        <v>24.936101240557214</v>
      </c>
      <c r="G599" s="243">
        <f t="shared" si="44"/>
        <v>320.82000000000005</v>
      </c>
      <c r="H599" s="181">
        <v>12</v>
      </c>
      <c r="I599" s="178">
        <v>698.85</v>
      </c>
      <c r="J599" s="178">
        <v>378.03</v>
      </c>
    </row>
    <row r="600" spans="1:10" ht="23.25">
      <c r="A600" s="162">
        <v>23159</v>
      </c>
      <c r="B600" s="181">
        <v>7</v>
      </c>
      <c r="C600" s="169">
        <v>86.3794</v>
      </c>
      <c r="D600" s="169">
        <v>86.391</v>
      </c>
      <c r="E600" s="169">
        <f t="shared" si="42"/>
        <v>0.011600000000001387</v>
      </c>
      <c r="F600" s="262">
        <f t="shared" si="43"/>
        <v>41.79125986238204</v>
      </c>
      <c r="G600" s="243">
        <f t="shared" si="44"/>
        <v>277.57000000000005</v>
      </c>
      <c r="H600" s="181">
        <v>13</v>
      </c>
      <c r="I600" s="178">
        <v>845.34</v>
      </c>
      <c r="J600" s="178">
        <v>567.77</v>
      </c>
    </row>
    <row r="601" spans="1:10" ht="23.25">
      <c r="A601" s="162"/>
      <c r="B601" s="181">
        <v>8</v>
      </c>
      <c r="C601" s="169">
        <v>84.7855</v>
      </c>
      <c r="D601" s="169">
        <v>84.8045</v>
      </c>
      <c r="E601" s="169">
        <f t="shared" si="42"/>
        <v>0.019000000000005457</v>
      </c>
      <c r="F601" s="262">
        <f t="shared" si="43"/>
        <v>52.896795567820526</v>
      </c>
      <c r="G601" s="243">
        <f t="shared" si="44"/>
        <v>359.19000000000005</v>
      </c>
      <c r="H601" s="181">
        <v>14</v>
      </c>
      <c r="I601" s="178">
        <v>691.95</v>
      </c>
      <c r="J601" s="178">
        <v>332.76</v>
      </c>
    </row>
    <row r="602" spans="1:10" ht="23.25">
      <c r="A602" s="162"/>
      <c r="B602" s="181">
        <v>9</v>
      </c>
      <c r="C602" s="169">
        <v>87.6307</v>
      </c>
      <c r="D602" s="169">
        <v>87.6436</v>
      </c>
      <c r="E602" s="169">
        <f t="shared" si="42"/>
        <v>0.01290000000000191</v>
      </c>
      <c r="F602" s="262">
        <f t="shared" si="43"/>
        <v>40.33897245067673</v>
      </c>
      <c r="G602" s="243">
        <f t="shared" si="44"/>
        <v>319.78999999999996</v>
      </c>
      <c r="H602" s="181">
        <v>15</v>
      </c>
      <c r="I602" s="178">
        <v>690.77</v>
      </c>
      <c r="J602" s="178">
        <v>370.98</v>
      </c>
    </row>
    <row r="603" spans="1:10" ht="23.25">
      <c r="A603" s="162">
        <v>23173</v>
      </c>
      <c r="B603" s="181">
        <v>1</v>
      </c>
      <c r="C603" s="169">
        <v>85.427</v>
      </c>
      <c r="D603" s="169">
        <v>85.4465</v>
      </c>
      <c r="E603" s="169">
        <f t="shared" si="42"/>
        <v>0.019499999999993634</v>
      </c>
      <c r="F603" s="262">
        <f t="shared" si="43"/>
        <v>65.08895490501565</v>
      </c>
      <c r="G603" s="243">
        <f t="shared" si="44"/>
        <v>299.5899999999999</v>
      </c>
      <c r="H603" s="181">
        <v>16</v>
      </c>
      <c r="I603" s="178">
        <v>851.56</v>
      </c>
      <c r="J603" s="178">
        <v>551.97</v>
      </c>
    </row>
    <row r="604" spans="1:10" ht="23.25">
      <c r="A604" s="162"/>
      <c r="B604" s="181">
        <v>2</v>
      </c>
      <c r="C604" s="169">
        <v>87.495</v>
      </c>
      <c r="D604" s="169">
        <v>87.516</v>
      </c>
      <c r="E604" s="169">
        <f t="shared" si="42"/>
        <v>0.021000000000000796</v>
      </c>
      <c r="F604" s="262">
        <f t="shared" si="43"/>
        <v>58.68708604644887</v>
      </c>
      <c r="G604" s="243">
        <f t="shared" si="44"/>
        <v>357.83</v>
      </c>
      <c r="H604" s="181">
        <v>17</v>
      </c>
      <c r="I604" s="178">
        <v>725.13</v>
      </c>
      <c r="J604" s="178">
        <v>367.3</v>
      </c>
    </row>
    <row r="605" spans="1:10" ht="23.25">
      <c r="A605" s="162"/>
      <c r="B605" s="181">
        <v>3</v>
      </c>
      <c r="C605" s="169">
        <v>85.8861</v>
      </c>
      <c r="D605" s="169">
        <v>85.9075</v>
      </c>
      <c r="E605" s="169">
        <f t="shared" si="42"/>
        <v>0.021399999999999864</v>
      </c>
      <c r="F605" s="262">
        <f t="shared" si="43"/>
        <v>72.7099755368302</v>
      </c>
      <c r="G605" s="243">
        <f t="shared" si="44"/>
        <v>294.31999999999994</v>
      </c>
      <c r="H605" s="181">
        <v>18</v>
      </c>
      <c r="I605" s="178">
        <v>837.3</v>
      </c>
      <c r="J605" s="178">
        <v>542.98</v>
      </c>
    </row>
    <row r="606" spans="1:10" ht="23.25">
      <c r="A606" s="162">
        <v>23186</v>
      </c>
      <c r="B606" s="181">
        <v>4</v>
      </c>
      <c r="C606" s="169">
        <v>85.0318</v>
      </c>
      <c r="D606" s="169">
        <v>85.0411</v>
      </c>
      <c r="E606" s="169">
        <f t="shared" si="42"/>
        <v>0.00929999999999609</v>
      </c>
      <c r="F606" s="262">
        <f t="shared" si="43"/>
        <v>25.66650107632635</v>
      </c>
      <c r="G606" s="243">
        <f t="shared" si="44"/>
        <v>362.34</v>
      </c>
      <c r="H606" s="181">
        <v>19</v>
      </c>
      <c r="I606" s="178">
        <v>731.64</v>
      </c>
      <c r="J606" s="178">
        <v>369.3</v>
      </c>
    </row>
    <row r="607" spans="1:10" ht="23.25">
      <c r="A607" s="245"/>
      <c r="B607" s="181">
        <v>5</v>
      </c>
      <c r="C607" s="169">
        <v>85.0694</v>
      </c>
      <c r="D607" s="169">
        <v>85.0803</v>
      </c>
      <c r="E607" s="169">
        <f t="shared" si="42"/>
        <v>0.01089999999999236</v>
      </c>
      <c r="F607" s="262">
        <f t="shared" si="43"/>
        <v>30.674846625745367</v>
      </c>
      <c r="G607" s="243">
        <f t="shared" si="44"/>
        <v>355.34000000000003</v>
      </c>
      <c r="H607" s="181">
        <v>20</v>
      </c>
      <c r="I607" s="178">
        <v>725.61</v>
      </c>
      <c r="J607" s="178">
        <v>370.27</v>
      </c>
    </row>
    <row r="608" spans="1:10" ht="23.25">
      <c r="A608" s="162"/>
      <c r="B608" s="181">
        <v>6</v>
      </c>
      <c r="C608" s="169">
        <v>87.4812</v>
      </c>
      <c r="D608" s="169">
        <v>87.4876</v>
      </c>
      <c r="E608" s="169">
        <f t="shared" si="42"/>
        <v>0.006399999999999295</v>
      </c>
      <c r="F608" s="262">
        <f t="shared" si="43"/>
        <v>19.525887054944914</v>
      </c>
      <c r="G608" s="243">
        <f t="shared" si="44"/>
        <v>327.77000000000004</v>
      </c>
      <c r="H608" s="181">
        <v>21</v>
      </c>
      <c r="I608" s="178">
        <v>736.96</v>
      </c>
      <c r="J608" s="178">
        <v>409.19</v>
      </c>
    </row>
    <row r="609" spans="1:10" ht="23.25">
      <c r="A609" s="162">
        <v>23201</v>
      </c>
      <c r="B609" s="181">
        <v>1</v>
      </c>
      <c r="C609" s="169">
        <v>85.4049</v>
      </c>
      <c r="D609" s="169">
        <v>85.4425</v>
      </c>
      <c r="E609" s="169">
        <f t="shared" si="42"/>
        <v>0.037599999999997635</v>
      </c>
      <c r="F609" s="262">
        <f t="shared" si="43"/>
        <v>110.39018231994842</v>
      </c>
      <c r="G609" s="243">
        <f t="shared" si="44"/>
        <v>340.61</v>
      </c>
      <c r="H609" s="181">
        <v>22</v>
      </c>
      <c r="I609" s="178">
        <v>675.99</v>
      </c>
      <c r="J609" s="178">
        <v>335.38</v>
      </c>
    </row>
    <row r="610" spans="1:10" ht="23.25">
      <c r="A610" s="162"/>
      <c r="B610" s="181">
        <v>2</v>
      </c>
      <c r="C610" s="169">
        <v>87.431</v>
      </c>
      <c r="D610" s="169">
        <v>87.471</v>
      </c>
      <c r="E610" s="169">
        <f t="shared" si="42"/>
        <v>0.04000000000000625</v>
      </c>
      <c r="F610" s="262">
        <f t="shared" si="43"/>
        <v>122.24191675327378</v>
      </c>
      <c r="G610" s="243">
        <f t="shared" si="44"/>
        <v>327.22</v>
      </c>
      <c r="H610" s="181">
        <v>23</v>
      </c>
      <c r="I610" s="178">
        <v>680.99</v>
      </c>
      <c r="J610" s="178">
        <v>353.77</v>
      </c>
    </row>
    <row r="611" spans="1:10" ht="23.25">
      <c r="A611" s="162"/>
      <c r="B611" s="181">
        <v>3</v>
      </c>
      <c r="C611" s="169">
        <v>85.9016</v>
      </c>
      <c r="D611" s="169">
        <v>85.9311</v>
      </c>
      <c r="E611" s="169">
        <f t="shared" si="42"/>
        <v>0.02949999999999875</v>
      </c>
      <c r="F611" s="262">
        <f t="shared" si="43"/>
        <v>97.96758767268447</v>
      </c>
      <c r="G611" s="243">
        <f t="shared" si="44"/>
        <v>301.12</v>
      </c>
      <c r="H611" s="181">
        <v>24</v>
      </c>
      <c r="I611" s="178">
        <v>732.52</v>
      </c>
      <c r="J611" s="178">
        <v>431.4</v>
      </c>
    </row>
    <row r="612" spans="1:10" ht="23.25">
      <c r="A612" s="162">
        <v>23212</v>
      </c>
      <c r="B612" s="181">
        <v>4</v>
      </c>
      <c r="C612" s="169">
        <v>85.0412</v>
      </c>
      <c r="D612" s="169">
        <v>85.0599</v>
      </c>
      <c r="E612" s="169">
        <f t="shared" si="42"/>
        <v>0.018699999999995498</v>
      </c>
      <c r="F612" s="262">
        <f t="shared" si="43"/>
        <v>50.9509018581971</v>
      </c>
      <c r="G612" s="243">
        <f t="shared" si="44"/>
        <v>367.0199999999999</v>
      </c>
      <c r="H612" s="181">
        <v>25</v>
      </c>
      <c r="I612" s="178">
        <v>733.43</v>
      </c>
      <c r="J612" s="178">
        <v>366.41</v>
      </c>
    </row>
    <row r="613" spans="1:10" ht="23.25">
      <c r="A613" s="162"/>
      <c r="B613" s="181">
        <v>5</v>
      </c>
      <c r="C613" s="169">
        <v>85.0532</v>
      </c>
      <c r="D613" s="169">
        <v>85.0808</v>
      </c>
      <c r="E613" s="169">
        <f t="shared" si="42"/>
        <v>0.02759999999999252</v>
      </c>
      <c r="F613" s="262">
        <f t="shared" si="43"/>
        <v>89.5667694304479</v>
      </c>
      <c r="G613" s="243">
        <f t="shared" si="44"/>
        <v>308.15</v>
      </c>
      <c r="H613" s="181">
        <v>26</v>
      </c>
      <c r="I613" s="178">
        <v>826.47</v>
      </c>
      <c r="J613" s="178">
        <v>518.32</v>
      </c>
    </row>
    <row r="614" spans="1:10" ht="23.25">
      <c r="A614" s="162"/>
      <c r="B614" s="181">
        <v>6</v>
      </c>
      <c r="C614" s="169">
        <v>87.4599</v>
      </c>
      <c r="D614" s="169">
        <v>87.4839</v>
      </c>
      <c r="E614" s="169">
        <f t="shared" si="42"/>
        <v>0.02400000000000091</v>
      </c>
      <c r="F614" s="262">
        <f t="shared" si="43"/>
        <v>68.6224052153054</v>
      </c>
      <c r="G614" s="243">
        <f t="shared" si="44"/>
        <v>349.73999999999995</v>
      </c>
      <c r="H614" s="181">
        <v>27</v>
      </c>
      <c r="I614" s="178">
        <v>810.91</v>
      </c>
      <c r="J614" s="178">
        <v>461.17</v>
      </c>
    </row>
    <row r="615" spans="1:10" ht="23.25">
      <c r="A615" s="162">
        <v>23213</v>
      </c>
      <c r="B615" s="181">
        <v>7</v>
      </c>
      <c r="C615" s="169">
        <v>86.405</v>
      </c>
      <c r="D615" s="169">
        <v>86.4262</v>
      </c>
      <c r="E615" s="169">
        <f t="shared" si="42"/>
        <v>0.021199999999993224</v>
      </c>
      <c r="F615" s="262">
        <f t="shared" si="43"/>
        <v>59.32891165027629</v>
      </c>
      <c r="G615" s="243">
        <f t="shared" si="44"/>
        <v>357.33</v>
      </c>
      <c r="H615" s="181">
        <v>28</v>
      </c>
      <c r="I615" s="178">
        <v>745.78</v>
      </c>
      <c r="J615" s="178">
        <v>388.45</v>
      </c>
    </row>
    <row r="616" spans="1:10" ht="23.25">
      <c r="A616" s="162"/>
      <c r="B616" s="181">
        <v>8</v>
      </c>
      <c r="C616" s="169">
        <v>84.7693</v>
      </c>
      <c r="D616" s="169">
        <v>84.7906</v>
      </c>
      <c r="E616" s="169">
        <f t="shared" si="42"/>
        <v>0.021299999999996544</v>
      </c>
      <c r="F616" s="262">
        <f t="shared" si="43"/>
        <v>54.32426228671107</v>
      </c>
      <c r="G616" s="243">
        <f t="shared" si="44"/>
        <v>392.09000000000003</v>
      </c>
      <c r="H616" s="181">
        <v>29</v>
      </c>
      <c r="I616" s="178">
        <v>684.83</v>
      </c>
      <c r="J616" s="178">
        <v>292.74</v>
      </c>
    </row>
    <row r="617" spans="1:10" ht="23.25">
      <c r="A617" s="162"/>
      <c r="B617" s="181">
        <v>9</v>
      </c>
      <c r="C617" s="169">
        <v>87.6711</v>
      </c>
      <c r="D617" s="169">
        <v>87.6946</v>
      </c>
      <c r="E617" s="169">
        <f t="shared" si="42"/>
        <v>0.023499999999998522</v>
      </c>
      <c r="F617" s="262">
        <f t="shared" si="43"/>
        <v>65.79868402631533</v>
      </c>
      <c r="G617" s="243">
        <f t="shared" si="44"/>
        <v>357.15000000000003</v>
      </c>
      <c r="H617" s="181">
        <v>30</v>
      </c>
      <c r="I617" s="178">
        <v>834.85</v>
      </c>
      <c r="J617" s="178">
        <v>477.7</v>
      </c>
    </row>
    <row r="618" spans="1:10" ht="23.25">
      <c r="A618" s="162">
        <v>23228</v>
      </c>
      <c r="B618" s="181">
        <v>1</v>
      </c>
      <c r="C618" s="169">
        <v>85.4145</v>
      </c>
      <c r="D618" s="169">
        <v>85.5629</v>
      </c>
      <c r="E618" s="169">
        <f t="shared" si="42"/>
        <v>0.1483999999999952</v>
      </c>
      <c r="F618" s="262">
        <f t="shared" si="43"/>
        <v>546.6332694857641</v>
      </c>
      <c r="G618" s="243">
        <f t="shared" si="44"/>
        <v>271.4799999999999</v>
      </c>
      <c r="H618" s="181">
        <v>31</v>
      </c>
      <c r="I618" s="178">
        <v>837.42</v>
      </c>
      <c r="J618" s="178">
        <v>565.94</v>
      </c>
    </row>
    <row r="619" spans="1:10" ht="23.25">
      <c r="A619" s="162"/>
      <c r="B619" s="181">
        <v>2</v>
      </c>
      <c r="C619" s="169">
        <v>87.4592</v>
      </c>
      <c r="D619" s="169">
        <v>87.6195</v>
      </c>
      <c r="E619" s="169">
        <f t="shared" si="42"/>
        <v>0.16030000000000655</v>
      </c>
      <c r="F619" s="262">
        <f t="shared" si="43"/>
        <v>459.14129407385946</v>
      </c>
      <c r="G619" s="243">
        <f t="shared" si="44"/>
        <v>349.13</v>
      </c>
      <c r="H619" s="181">
        <v>32</v>
      </c>
      <c r="I619" s="178">
        <v>718.53</v>
      </c>
      <c r="J619" s="178">
        <v>369.4</v>
      </c>
    </row>
    <row r="620" spans="1:10" ht="23.25">
      <c r="A620" s="162"/>
      <c r="B620" s="181">
        <v>3</v>
      </c>
      <c r="C620" s="169">
        <v>85.8603</v>
      </c>
      <c r="D620" s="169">
        <v>86.0443</v>
      </c>
      <c r="E620" s="169">
        <f t="shared" si="42"/>
        <v>0.1840000000000117</v>
      </c>
      <c r="F620" s="262">
        <f t="shared" si="43"/>
        <v>545.3467694131941</v>
      </c>
      <c r="G620" s="243">
        <f t="shared" si="44"/>
        <v>337.40000000000003</v>
      </c>
      <c r="H620" s="181">
        <v>33</v>
      </c>
      <c r="I620" s="178">
        <v>704.2</v>
      </c>
      <c r="J620" s="178">
        <v>366.8</v>
      </c>
    </row>
    <row r="621" spans="1:10" ht="23.25">
      <c r="A621" s="162">
        <v>23236</v>
      </c>
      <c r="B621" s="181">
        <v>4</v>
      </c>
      <c r="C621" s="169">
        <v>85.0276</v>
      </c>
      <c r="D621" s="169">
        <v>85.0789</v>
      </c>
      <c r="E621" s="169">
        <f t="shared" si="42"/>
        <v>0.05129999999999768</v>
      </c>
      <c r="F621" s="262">
        <f t="shared" si="43"/>
        <v>145.4741379310279</v>
      </c>
      <c r="G621" s="243">
        <f t="shared" si="44"/>
        <v>352.64</v>
      </c>
      <c r="H621" s="181">
        <v>34</v>
      </c>
      <c r="I621" s="178">
        <v>691.86</v>
      </c>
      <c r="J621" s="178">
        <v>339.22</v>
      </c>
    </row>
    <row r="622" spans="1:10" ht="23.25">
      <c r="A622" s="162"/>
      <c r="B622" s="181">
        <v>5</v>
      </c>
      <c r="C622" s="169">
        <v>85.0764</v>
      </c>
      <c r="D622" s="169">
        <v>85.1286</v>
      </c>
      <c r="E622" s="169">
        <f t="shared" si="42"/>
        <v>0.052199999999999136</v>
      </c>
      <c r="F622" s="262">
        <f t="shared" si="43"/>
        <v>153.15553208344082</v>
      </c>
      <c r="G622" s="243">
        <f t="shared" si="44"/>
        <v>340.83</v>
      </c>
      <c r="H622" s="181">
        <v>35</v>
      </c>
      <c r="I622" s="178">
        <v>705.76</v>
      </c>
      <c r="J622" s="178">
        <v>364.93</v>
      </c>
    </row>
    <row r="623" spans="1:10" ht="23.25">
      <c r="A623" s="162"/>
      <c r="B623" s="181">
        <v>6</v>
      </c>
      <c r="C623" s="169">
        <v>87.47</v>
      </c>
      <c r="D623" s="169">
        <v>87.5207</v>
      </c>
      <c r="E623" s="169">
        <f t="shared" si="42"/>
        <v>0.050700000000006185</v>
      </c>
      <c r="F623" s="262">
        <f t="shared" si="43"/>
        <v>148.64112111174816</v>
      </c>
      <c r="G623" s="243">
        <f t="shared" si="44"/>
        <v>341.09000000000003</v>
      </c>
      <c r="H623" s="181">
        <v>36</v>
      </c>
      <c r="I623" s="178">
        <v>706.87</v>
      </c>
      <c r="J623" s="178">
        <v>365.78</v>
      </c>
    </row>
    <row r="624" spans="1:10" ht="23.25">
      <c r="A624" s="162">
        <v>23249</v>
      </c>
      <c r="B624" s="181">
        <v>7</v>
      </c>
      <c r="C624" s="169">
        <v>86.402</v>
      </c>
      <c r="D624" s="169">
        <v>86.4572</v>
      </c>
      <c r="E624" s="169">
        <f t="shared" si="42"/>
        <v>0.05519999999999925</v>
      </c>
      <c r="F624" s="262">
        <f t="shared" si="43"/>
        <v>149.53676112044008</v>
      </c>
      <c r="G624" s="243">
        <f t="shared" si="44"/>
        <v>369.14</v>
      </c>
      <c r="H624" s="181">
        <v>37</v>
      </c>
      <c r="I624" s="178">
        <v>762.64</v>
      </c>
      <c r="J624" s="178">
        <v>393.5</v>
      </c>
    </row>
    <row r="625" spans="1:10" ht="23.25">
      <c r="A625" s="162"/>
      <c r="B625" s="181">
        <v>8</v>
      </c>
      <c r="C625" s="169">
        <v>84.7864</v>
      </c>
      <c r="D625" s="169">
        <v>84.8409</v>
      </c>
      <c r="E625" s="169">
        <f t="shared" si="42"/>
        <v>0.054500000000004434</v>
      </c>
      <c r="F625" s="262">
        <f t="shared" si="43"/>
        <v>179.38252912910414</v>
      </c>
      <c r="G625" s="243">
        <f t="shared" si="44"/>
        <v>303.82000000000005</v>
      </c>
      <c r="H625" s="181">
        <v>38</v>
      </c>
      <c r="I625" s="178">
        <v>854.72</v>
      </c>
      <c r="J625" s="178">
        <v>550.9</v>
      </c>
    </row>
    <row r="626" spans="1:10" ht="23.25">
      <c r="A626" s="162"/>
      <c r="B626" s="181">
        <v>9</v>
      </c>
      <c r="C626" s="169">
        <v>87.6691</v>
      </c>
      <c r="D626" s="169">
        <v>87.7154</v>
      </c>
      <c r="E626" s="169">
        <f t="shared" si="42"/>
        <v>0.04630000000000223</v>
      </c>
      <c r="F626" s="262">
        <f t="shared" si="43"/>
        <v>169.63435187221447</v>
      </c>
      <c r="G626" s="243">
        <f t="shared" si="44"/>
        <v>272.94000000000005</v>
      </c>
      <c r="H626" s="181">
        <v>39</v>
      </c>
      <c r="I626" s="178">
        <v>917.34</v>
      </c>
      <c r="J626" s="178">
        <v>644.4</v>
      </c>
    </row>
    <row r="627" spans="1:10" ht="23.25">
      <c r="A627" s="162">
        <v>23262</v>
      </c>
      <c r="B627" s="181">
        <v>1</v>
      </c>
      <c r="C627" s="169">
        <v>85.3925</v>
      </c>
      <c r="D627" s="169">
        <v>85.4285</v>
      </c>
      <c r="E627" s="169">
        <f aca="true" t="shared" si="45" ref="E627:E643">D627-C627</f>
        <v>0.036000000000001364</v>
      </c>
      <c r="F627" s="262">
        <f aca="true" t="shared" si="46" ref="F627:F643">((10^6)*E627/G627)</f>
        <v>126.9841269841318</v>
      </c>
      <c r="G627" s="243">
        <f aca="true" t="shared" si="47" ref="G627:G643">I627-J627</f>
        <v>283.5</v>
      </c>
      <c r="H627" s="181">
        <v>40</v>
      </c>
      <c r="I627" s="178">
        <v>820.93</v>
      </c>
      <c r="J627" s="178">
        <v>537.43</v>
      </c>
    </row>
    <row r="628" spans="1:10" ht="23.25">
      <c r="A628" s="162"/>
      <c r="B628" s="181">
        <v>21</v>
      </c>
      <c r="C628" s="169">
        <v>87.4612</v>
      </c>
      <c r="D628" s="169">
        <v>87.5045</v>
      </c>
      <c r="E628" s="169">
        <f t="shared" si="45"/>
        <v>0.043299999999987904</v>
      </c>
      <c r="F628" s="262">
        <f t="shared" si="46"/>
        <v>120.59601726775634</v>
      </c>
      <c r="G628" s="243">
        <f t="shared" si="47"/>
        <v>359.04999999999995</v>
      </c>
      <c r="H628" s="181">
        <v>41</v>
      </c>
      <c r="I628" s="178">
        <v>727.05</v>
      </c>
      <c r="J628" s="178">
        <v>368</v>
      </c>
    </row>
    <row r="629" spans="1:10" ht="23.25">
      <c r="A629" s="162"/>
      <c r="B629" s="181">
        <v>3</v>
      </c>
      <c r="C629" s="169">
        <v>85.8762</v>
      </c>
      <c r="D629" s="169">
        <v>85.92</v>
      </c>
      <c r="E629" s="169">
        <f t="shared" si="45"/>
        <v>0.0438000000000045</v>
      </c>
      <c r="F629" s="262">
        <f t="shared" si="46"/>
        <v>137.21783017258588</v>
      </c>
      <c r="G629" s="243">
        <f t="shared" si="47"/>
        <v>319.20050000000003</v>
      </c>
      <c r="H629" s="181">
        <v>42</v>
      </c>
      <c r="I629" s="178">
        <v>713.95</v>
      </c>
      <c r="J629" s="178">
        <v>394.7495</v>
      </c>
    </row>
    <row r="630" spans="1:10" ht="23.25">
      <c r="A630" s="162">
        <v>23270</v>
      </c>
      <c r="B630" s="181">
        <v>4</v>
      </c>
      <c r="C630" s="169">
        <v>85.0153</v>
      </c>
      <c r="D630" s="169">
        <v>85.051</v>
      </c>
      <c r="E630" s="169">
        <f t="shared" si="45"/>
        <v>0.035700000000005616</v>
      </c>
      <c r="F630" s="262">
        <f t="shared" si="46"/>
        <v>104.03310409140232</v>
      </c>
      <c r="G630" s="243">
        <f t="shared" si="47"/>
        <v>343.15999999999997</v>
      </c>
      <c r="H630" s="181">
        <v>43</v>
      </c>
      <c r="I630" s="178">
        <v>690.15</v>
      </c>
      <c r="J630" s="178">
        <v>346.99</v>
      </c>
    </row>
    <row r="631" spans="1:10" ht="23.25">
      <c r="A631" s="162"/>
      <c r="B631" s="181">
        <v>5</v>
      </c>
      <c r="C631" s="169">
        <v>85.05</v>
      </c>
      <c r="D631" s="169">
        <v>85.086</v>
      </c>
      <c r="E631" s="169">
        <f t="shared" si="45"/>
        <v>0.036000000000001364</v>
      </c>
      <c r="F631" s="262">
        <f t="shared" si="46"/>
        <v>118.97286757659329</v>
      </c>
      <c r="G631" s="243">
        <f t="shared" si="47"/>
        <v>302.59000000000003</v>
      </c>
      <c r="H631" s="181">
        <v>44</v>
      </c>
      <c r="I631" s="178">
        <v>841.09</v>
      </c>
      <c r="J631" s="178">
        <v>538.5</v>
      </c>
    </row>
    <row r="632" spans="1:10" ht="23.25">
      <c r="A632" s="162"/>
      <c r="B632" s="181">
        <v>6</v>
      </c>
      <c r="C632" s="169">
        <v>87.4564</v>
      </c>
      <c r="D632" s="169">
        <v>87.4925</v>
      </c>
      <c r="E632" s="169">
        <f t="shared" si="45"/>
        <v>0.036100000000004684</v>
      </c>
      <c r="F632" s="262">
        <f t="shared" si="46"/>
        <v>121.80309062691371</v>
      </c>
      <c r="G632" s="243">
        <f t="shared" si="47"/>
        <v>296.38</v>
      </c>
      <c r="H632" s="181">
        <v>45</v>
      </c>
      <c r="I632" s="178">
        <v>849.58</v>
      </c>
      <c r="J632" s="178">
        <v>553.2</v>
      </c>
    </row>
    <row r="633" spans="1:10" ht="23.25">
      <c r="A633" s="162">
        <v>23275</v>
      </c>
      <c r="B633" s="181">
        <v>7</v>
      </c>
      <c r="C633" s="169">
        <v>86.3688</v>
      </c>
      <c r="D633" s="169">
        <v>86.5125</v>
      </c>
      <c r="E633" s="169">
        <f t="shared" si="45"/>
        <v>0.1437000000000097</v>
      </c>
      <c r="F633" s="262">
        <f t="shared" si="46"/>
        <v>420.64281950708306</v>
      </c>
      <c r="G633" s="243">
        <f t="shared" si="47"/>
        <v>341.62</v>
      </c>
      <c r="H633" s="181">
        <v>46</v>
      </c>
      <c r="I633" s="178">
        <v>759.38</v>
      </c>
      <c r="J633" s="178">
        <v>417.76</v>
      </c>
    </row>
    <row r="634" spans="1:10" ht="23.25">
      <c r="A634" s="162"/>
      <c r="B634" s="181">
        <v>8</v>
      </c>
      <c r="C634" s="169">
        <v>84.7848</v>
      </c>
      <c r="D634" s="169">
        <v>84.905</v>
      </c>
      <c r="E634" s="169">
        <f t="shared" si="45"/>
        <v>0.12019999999999698</v>
      </c>
      <c r="F634" s="262">
        <f t="shared" si="46"/>
        <v>368.2146795735723</v>
      </c>
      <c r="G634" s="243">
        <f t="shared" si="47"/>
        <v>326.44000000000005</v>
      </c>
      <c r="H634" s="181">
        <v>47</v>
      </c>
      <c r="I634" s="178">
        <v>859.83</v>
      </c>
      <c r="J634" s="178">
        <v>533.39</v>
      </c>
    </row>
    <row r="635" spans="1:10" ht="23.25">
      <c r="A635" s="162"/>
      <c r="B635" s="181">
        <v>9</v>
      </c>
      <c r="C635" s="169">
        <v>87.6588</v>
      </c>
      <c r="D635" s="169">
        <v>87.8065</v>
      </c>
      <c r="E635" s="169">
        <f t="shared" si="45"/>
        <v>0.1477000000000004</v>
      </c>
      <c r="F635" s="262">
        <f t="shared" si="46"/>
        <v>477.8852687093552</v>
      </c>
      <c r="G635" s="243">
        <f t="shared" si="47"/>
        <v>309.06999999999994</v>
      </c>
      <c r="H635" s="181">
        <v>48</v>
      </c>
      <c r="I635" s="178">
        <v>867.18</v>
      </c>
      <c r="J635" s="178">
        <v>558.11</v>
      </c>
    </row>
    <row r="636" spans="1:10" ht="23.25">
      <c r="A636" s="162">
        <v>23282</v>
      </c>
      <c r="B636" s="181">
        <v>10</v>
      </c>
      <c r="C636" s="169">
        <v>85.0755</v>
      </c>
      <c r="D636" s="169">
        <v>85.1115</v>
      </c>
      <c r="E636" s="169">
        <f t="shared" si="45"/>
        <v>0.036000000000001364</v>
      </c>
      <c r="F636" s="262">
        <f t="shared" si="46"/>
        <v>120.45370897045996</v>
      </c>
      <c r="G636" s="243">
        <f t="shared" si="47"/>
        <v>298.87</v>
      </c>
      <c r="H636" s="181">
        <v>49</v>
      </c>
      <c r="I636" s="178">
        <v>707.23</v>
      </c>
      <c r="J636" s="178">
        <v>408.36</v>
      </c>
    </row>
    <row r="637" spans="1:10" ht="23.25">
      <c r="A637" s="162"/>
      <c r="B637" s="181">
        <v>11</v>
      </c>
      <c r="C637" s="169">
        <v>86.0893</v>
      </c>
      <c r="D637" s="169">
        <v>86.131</v>
      </c>
      <c r="E637" s="169">
        <f t="shared" si="45"/>
        <v>0.041700000000005844</v>
      </c>
      <c r="F637" s="262">
        <f t="shared" si="46"/>
        <v>133.67098345943663</v>
      </c>
      <c r="G637" s="243">
        <f t="shared" si="47"/>
        <v>311.9599999999999</v>
      </c>
      <c r="H637" s="181">
        <v>50</v>
      </c>
      <c r="I637" s="178">
        <v>842.05</v>
      </c>
      <c r="J637" s="178">
        <v>530.09</v>
      </c>
    </row>
    <row r="638" spans="1:10" ht="23.25">
      <c r="A638" s="162"/>
      <c r="B638" s="181">
        <v>12</v>
      </c>
      <c r="C638" s="169">
        <v>84.842</v>
      </c>
      <c r="D638" s="169">
        <v>84.888</v>
      </c>
      <c r="E638" s="169">
        <f t="shared" si="45"/>
        <v>0.04600000000000648</v>
      </c>
      <c r="F638" s="262">
        <f t="shared" si="46"/>
        <v>137.51868460390577</v>
      </c>
      <c r="G638" s="243">
        <f t="shared" si="47"/>
        <v>334.5</v>
      </c>
      <c r="H638" s="181">
        <v>51</v>
      </c>
      <c r="I638" s="178">
        <v>798.86</v>
      </c>
      <c r="J638" s="178">
        <v>464.36</v>
      </c>
    </row>
    <row r="639" spans="1:10" ht="23.25">
      <c r="A639" s="162">
        <v>23293</v>
      </c>
      <c r="B639" s="181">
        <v>1</v>
      </c>
      <c r="C639" s="169">
        <v>85.377</v>
      </c>
      <c r="D639" s="169">
        <v>85.4048</v>
      </c>
      <c r="E639" s="169">
        <f t="shared" si="45"/>
        <v>0.02779999999999916</v>
      </c>
      <c r="F639" s="262">
        <f t="shared" si="46"/>
        <v>92.8709828288874</v>
      </c>
      <c r="G639" s="243">
        <f t="shared" si="47"/>
        <v>299.34000000000003</v>
      </c>
      <c r="H639" s="181">
        <v>52</v>
      </c>
      <c r="I639" s="178">
        <v>834.11</v>
      </c>
      <c r="J639" s="178">
        <v>534.77</v>
      </c>
    </row>
    <row r="640" spans="1:10" ht="23.25">
      <c r="A640" s="162"/>
      <c r="B640" s="181">
        <v>2</v>
      </c>
      <c r="C640" s="169">
        <v>87.4491</v>
      </c>
      <c r="D640" s="169">
        <v>87.4776</v>
      </c>
      <c r="E640" s="169">
        <f t="shared" si="45"/>
        <v>0.028499999999993975</v>
      </c>
      <c r="F640" s="262">
        <f t="shared" si="46"/>
        <v>88.79057885224618</v>
      </c>
      <c r="G640" s="243">
        <f t="shared" si="47"/>
        <v>320.97999999999996</v>
      </c>
      <c r="H640" s="181">
        <v>53</v>
      </c>
      <c r="I640" s="178">
        <v>685.16</v>
      </c>
      <c r="J640" s="178">
        <v>364.18</v>
      </c>
    </row>
    <row r="641" spans="1:10" ht="23.25">
      <c r="A641" s="162"/>
      <c r="B641" s="181">
        <v>3</v>
      </c>
      <c r="C641" s="169">
        <v>85.8604</v>
      </c>
      <c r="D641" s="169">
        <v>85.8816</v>
      </c>
      <c r="E641" s="169">
        <f t="shared" si="45"/>
        <v>0.021200000000007435</v>
      </c>
      <c r="F641" s="262">
        <f t="shared" si="46"/>
        <v>72.97260085366734</v>
      </c>
      <c r="G641" s="243">
        <f t="shared" si="47"/>
        <v>290.52</v>
      </c>
      <c r="H641" s="181">
        <v>54</v>
      </c>
      <c r="I641" s="178">
        <v>840.09</v>
      </c>
      <c r="J641" s="178">
        <v>549.57</v>
      </c>
    </row>
    <row r="642" spans="1:10" ht="23.25">
      <c r="A642" s="162">
        <v>23299</v>
      </c>
      <c r="B642" s="181">
        <v>4</v>
      </c>
      <c r="C642" s="169">
        <v>84.972</v>
      </c>
      <c r="D642" s="169">
        <v>84.9952</v>
      </c>
      <c r="E642" s="169">
        <f t="shared" si="45"/>
        <v>0.023200000000002774</v>
      </c>
      <c r="F642" s="262">
        <f t="shared" si="46"/>
        <v>69.3572496263162</v>
      </c>
      <c r="G642" s="243">
        <f t="shared" si="47"/>
        <v>334.5</v>
      </c>
      <c r="H642" s="181">
        <v>55</v>
      </c>
      <c r="I642" s="178">
        <v>720.26</v>
      </c>
      <c r="J642" s="178">
        <v>385.76</v>
      </c>
    </row>
    <row r="643" spans="1:10" ht="23.25">
      <c r="A643" s="162"/>
      <c r="B643" s="181">
        <v>5</v>
      </c>
      <c r="C643" s="169">
        <v>85.0193</v>
      </c>
      <c r="D643" s="169">
        <v>85.0483</v>
      </c>
      <c r="E643" s="169">
        <f t="shared" si="45"/>
        <v>0.028999999999996362</v>
      </c>
      <c r="F643" s="262">
        <f t="shared" si="46"/>
        <v>91.02608368120896</v>
      </c>
      <c r="G643" s="243">
        <f t="shared" si="47"/>
        <v>318.59</v>
      </c>
      <c r="H643" s="181">
        <v>56</v>
      </c>
      <c r="I643" s="178">
        <v>739.04</v>
      </c>
      <c r="J643" s="178">
        <v>420.45</v>
      </c>
    </row>
    <row r="644" spans="1:10" ht="23.25">
      <c r="A644" s="162"/>
      <c r="B644" s="181">
        <v>6</v>
      </c>
      <c r="C644" s="169">
        <v>87.4366</v>
      </c>
      <c r="D644" s="169">
        <v>87.4612</v>
      </c>
      <c r="E644" s="169">
        <f aca="true" t="shared" si="48" ref="E644:E655">D644-C644</f>
        <v>0.024600000000006617</v>
      </c>
      <c r="F644" s="262">
        <f aca="true" t="shared" si="49" ref="F644:F655">((10^6)*E644/G644)</f>
        <v>77.67603410169443</v>
      </c>
      <c r="G644" s="243">
        <f aca="true" t="shared" si="50" ref="G644:G655">I644-J644</f>
        <v>316.69999999999993</v>
      </c>
      <c r="H644" s="181">
        <v>57</v>
      </c>
      <c r="I644" s="178">
        <v>842.78</v>
      </c>
      <c r="J644" s="178">
        <v>526.08</v>
      </c>
    </row>
    <row r="645" spans="1:10" ht="23.25">
      <c r="A645" s="162">
        <v>23308</v>
      </c>
      <c r="B645" s="181">
        <v>7</v>
      </c>
      <c r="C645" s="169">
        <v>86.3612</v>
      </c>
      <c r="D645" s="169">
        <v>86.384</v>
      </c>
      <c r="E645" s="169">
        <f t="shared" si="48"/>
        <v>0.022800000000003706</v>
      </c>
      <c r="F645" s="262">
        <f t="shared" si="49"/>
        <v>68.94883270836975</v>
      </c>
      <c r="G645" s="243">
        <f t="shared" si="50"/>
        <v>330.68</v>
      </c>
      <c r="H645" s="181">
        <v>58</v>
      </c>
      <c r="I645" s="178">
        <v>830.62</v>
      </c>
      <c r="J645" s="178">
        <v>499.94</v>
      </c>
    </row>
    <row r="646" spans="1:10" ht="23.25">
      <c r="A646" s="162"/>
      <c r="B646" s="181">
        <v>8</v>
      </c>
      <c r="C646" s="169">
        <v>84.7765</v>
      </c>
      <c r="D646" s="169">
        <v>84.8003</v>
      </c>
      <c r="E646" s="169">
        <f t="shared" si="48"/>
        <v>0.02379999999999427</v>
      </c>
      <c r="F646" s="262">
        <f t="shared" si="49"/>
        <v>75.35222415701844</v>
      </c>
      <c r="G646" s="243">
        <f t="shared" si="50"/>
        <v>315.84999999999997</v>
      </c>
      <c r="H646" s="181">
        <v>59</v>
      </c>
      <c r="I646" s="178">
        <v>796.15</v>
      </c>
      <c r="J646" s="178">
        <v>480.3</v>
      </c>
    </row>
    <row r="647" spans="1:10" ht="23.25">
      <c r="A647" s="162"/>
      <c r="B647" s="181">
        <v>9</v>
      </c>
      <c r="C647" s="169">
        <v>87.606</v>
      </c>
      <c r="D647" s="169">
        <v>87.6322</v>
      </c>
      <c r="E647" s="169">
        <f t="shared" si="48"/>
        <v>0.026200000000002888</v>
      </c>
      <c r="F647" s="262">
        <f t="shared" si="49"/>
        <v>90.58847935828396</v>
      </c>
      <c r="G647" s="243">
        <f t="shared" si="50"/>
        <v>289.22</v>
      </c>
      <c r="H647" s="181">
        <v>60</v>
      </c>
      <c r="I647" s="178">
        <v>812.07</v>
      </c>
      <c r="J647" s="178">
        <v>522.85</v>
      </c>
    </row>
    <row r="648" spans="1:10" ht="23.25">
      <c r="A648" s="162">
        <v>23320</v>
      </c>
      <c r="B648" s="181">
        <v>1</v>
      </c>
      <c r="C648" s="169">
        <v>85.3986</v>
      </c>
      <c r="D648" s="169">
        <v>85.4132</v>
      </c>
      <c r="E648" s="169">
        <f t="shared" si="48"/>
        <v>0.0146000000000015</v>
      </c>
      <c r="F648" s="262">
        <f t="shared" si="49"/>
        <v>41.65715590048363</v>
      </c>
      <c r="G648" s="243">
        <f t="shared" si="50"/>
        <v>350.47999999999996</v>
      </c>
      <c r="H648" s="181">
        <v>61</v>
      </c>
      <c r="I648" s="178">
        <v>723.17</v>
      </c>
      <c r="J648" s="178">
        <v>372.69</v>
      </c>
    </row>
    <row r="649" spans="1:10" ht="23.25">
      <c r="A649" s="162"/>
      <c r="B649" s="181">
        <v>2</v>
      </c>
      <c r="C649" s="169">
        <v>87.4664</v>
      </c>
      <c r="D649" s="169">
        <v>87.481</v>
      </c>
      <c r="E649" s="169">
        <f t="shared" si="48"/>
        <v>0.0146000000000015</v>
      </c>
      <c r="F649" s="262">
        <f t="shared" si="49"/>
        <v>46.96496927976807</v>
      </c>
      <c r="G649" s="243">
        <f t="shared" si="50"/>
        <v>310.87</v>
      </c>
      <c r="H649" s="181">
        <v>62</v>
      </c>
      <c r="I649" s="178">
        <v>773.6</v>
      </c>
      <c r="J649" s="178">
        <v>462.73</v>
      </c>
    </row>
    <row r="650" spans="1:10" ht="23.25">
      <c r="A650" s="162"/>
      <c r="B650" s="181">
        <v>3</v>
      </c>
      <c r="C650" s="169">
        <v>85.8862</v>
      </c>
      <c r="D650" s="169">
        <v>85.9065</v>
      </c>
      <c r="E650" s="169">
        <f t="shared" si="48"/>
        <v>0.02029999999999177</v>
      </c>
      <c r="F650" s="262">
        <f t="shared" si="49"/>
        <v>48.309178743941764</v>
      </c>
      <c r="G650" s="243">
        <f t="shared" si="50"/>
        <v>420.21000000000004</v>
      </c>
      <c r="H650" s="181">
        <v>63</v>
      </c>
      <c r="I650" s="178">
        <v>727.11</v>
      </c>
      <c r="J650" s="178">
        <v>306.9</v>
      </c>
    </row>
    <row r="651" spans="1:10" ht="23.25">
      <c r="A651" s="162">
        <v>23339</v>
      </c>
      <c r="B651" s="181">
        <v>4</v>
      </c>
      <c r="C651" s="169">
        <v>85.0278</v>
      </c>
      <c r="D651" s="169">
        <v>85.0418</v>
      </c>
      <c r="E651" s="169">
        <f t="shared" si="48"/>
        <v>0.013999999999995794</v>
      </c>
      <c r="F651" s="262">
        <f t="shared" si="49"/>
        <v>42.586846748177265</v>
      </c>
      <c r="G651" s="243">
        <f t="shared" si="50"/>
        <v>328.74</v>
      </c>
      <c r="H651" s="181">
        <v>64</v>
      </c>
      <c r="I651" s="178">
        <v>866.61</v>
      </c>
      <c r="J651" s="178">
        <v>537.87</v>
      </c>
    </row>
    <row r="652" spans="1:10" ht="23.25">
      <c r="A652" s="162"/>
      <c r="B652" s="181">
        <v>5</v>
      </c>
      <c r="C652" s="169">
        <v>85.0484</v>
      </c>
      <c r="D652" s="169">
        <v>85.0656</v>
      </c>
      <c r="E652" s="169">
        <f t="shared" si="48"/>
        <v>0.017200000000002547</v>
      </c>
      <c r="F652" s="262">
        <f t="shared" si="49"/>
        <v>49.810315368806414</v>
      </c>
      <c r="G652" s="243">
        <f t="shared" si="50"/>
        <v>345.31000000000006</v>
      </c>
      <c r="H652" s="181">
        <v>65</v>
      </c>
      <c r="I652" s="178">
        <v>714.07</v>
      </c>
      <c r="J652" s="178">
        <v>368.76</v>
      </c>
    </row>
    <row r="653" spans="1:10" ht="23.25">
      <c r="A653" s="162"/>
      <c r="B653" s="181">
        <v>6</v>
      </c>
      <c r="C653" s="169">
        <v>87.471</v>
      </c>
      <c r="D653" s="169">
        <v>87.4909</v>
      </c>
      <c r="E653" s="169">
        <f t="shared" si="48"/>
        <v>0.0198999999999927</v>
      </c>
      <c r="F653" s="262">
        <f t="shared" si="49"/>
        <v>62.948786891445614</v>
      </c>
      <c r="G653" s="243">
        <f t="shared" si="50"/>
        <v>316.13</v>
      </c>
      <c r="H653" s="181">
        <v>66</v>
      </c>
      <c r="I653" s="178">
        <v>833.86</v>
      </c>
      <c r="J653" s="178">
        <v>517.73</v>
      </c>
    </row>
    <row r="654" spans="1:10" ht="23.25">
      <c r="A654" s="162">
        <v>23353</v>
      </c>
      <c r="B654" s="181">
        <v>1</v>
      </c>
      <c r="C654" s="169">
        <v>85.4484</v>
      </c>
      <c r="D654" s="169">
        <v>85.4579</v>
      </c>
      <c r="E654" s="169">
        <f t="shared" si="48"/>
        <v>0.009499999999988518</v>
      </c>
      <c r="F654" s="262">
        <f t="shared" si="49"/>
        <v>27.79321845466346</v>
      </c>
      <c r="G654" s="243">
        <f t="shared" si="50"/>
        <v>341.81000000000006</v>
      </c>
      <c r="H654" s="181">
        <v>67</v>
      </c>
      <c r="I654" s="178">
        <v>802.96</v>
      </c>
      <c r="J654" s="178">
        <v>461.15</v>
      </c>
    </row>
    <row r="655" spans="1:10" ht="23.25">
      <c r="A655" s="162"/>
      <c r="B655" s="181">
        <v>2</v>
      </c>
      <c r="C655" s="169">
        <v>87.5233</v>
      </c>
      <c r="D655" s="169">
        <v>87.5351</v>
      </c>
      <c r="E655" s="169">
        <f t="shared" si="48"/>
        <v>0.011799999999993815</v>
      </c>
      <c r="F655" s="262">
        <f t="shared" si="49"/>
        <v>39.71593012686821</v>
      </c>
      <c r="G655" s="243">
        <f t="shared" si="50"/>
        <v>297.11000000000007</v>
      </c>
      <c r="H655" s="181">
        <v>68</v>
      </c>
      <c r="I655" s="178">
        <v>702.7</v>
      </c>
      <c r="J655" s="178">
        <v>405.59</v>
      </c>
    </row>
    <row r="656" spans="1:10" ht="23.25">
      <c r="A656" s="162"/>
      <c r="B656" s="181">
        <v>3</v>
      </c>
      <c r="C656" s="169">
        <v>85.8852</v>
      </c>
      <c r="D656" s="169">
        <v>85.8936</v>
      </c>
      <c r="E656" s="169">
        <f>D656-C656</f>
        <v>0.008400000000008845</v>
      </c>
      <c r="F656" s="262">
        <f>((10^6)*E656/G656)</f>
        <v>29.061721561060217</v>
      </c>
      <c r="G656" s="243">
        <f>I656-J656</f>
        <v>289.03999999999996</v>
      </c>
      <c r="H656" s="181">
        <v>69</v>
      </c>
      <c r="I656" s="178">
        <v>818.93</v>
      </c>
      <c r="J656" s="178">
        <v>529.89</v>
      </c>
    </row>
    <row r="657" spans="1:10" ht="23.25">
      <c r="A657" s="162">
        <v>23367</v>
      </c>
      <c r="B657" s="181">
        <v>4</v>
      </c>
      <c r="C657" s="169">
        <v>85.03</v>
      </c>
      <c r="D657" s="169">
        <v>85.0405</v>
      </c>
      <c r="E657" s="169">
        <f aca="true" t="shared" si="51" ref="E657:E667">D657-C657</f>
        <v>0.010499999999993292</v>
      </c>
      <c r="F657" s="262">
        <f aca="true" t="shared" si="52" ref="F657:F667">((10^6)*E657/G657)</f>
        <v>27.81088597534973</v>
      </c>
      <c r="G657" s="243">
        <f aca="true" t="shared" si="53" ref="G657:G667">I657-J657</f>
        <v>377.55</v>
      </c>
      <c r="H657" s="181">
        <v>70</v>
      </c>
      <c r="I657" s="178">
        <v>677</v>
      </c>
      <c r="J657" s="178">
        <v>299.45</v>
      </c>
    </row>
    <row r="658" spans="1:10" ht="23.25">
      <c r="A658" s="162"/>
      <c r="B658" s="181">
        <v>5</v>
      </c>
      <c r="C658" s="169">
        <v>85.0793</v>
      </c>
      <c r="D658" s="169">
        <v>85.0881</v>
      </c>
      <c r="E658" s="169">
        <f t="shared" si="51"/>
        <v>0.008799999999993702</v>
      </c>
      <c r="F658" s="262">
        <f t="shared" si="52"/>
        <v>25.09982886478523</v>
      </c>
      <c r="G658" s="243">
        <f t="shared" si="53"/>
        <v>350.6</v>
      </c>
      <c r="H658" s="181">
        <v>71</v>
      </c>
      <c r="I658" s="178">
        <v>846.86</v>
      </c>
      <c r="J658" s="178">
        <v>496.26</v>
      </c>
    </row>
    <row r="659" spans="1:10" ht="23.25">
      <c r="A659" s="162"/>
      <c r="B659" s="181">
        <v>6</v>
      </c>
      <c r="C659" s="169">
        <v>87.4641</v>
      </c>
      <c r="D659" s="169">
        <v>87.475</v>
      </c>
      <c r="E659" s="169">
        <f t="shared" si="51"/>
        <v>0.01089999999999236</v>
      </c>
      <c r="F659" s="262">
        <f t="shared" si="52"/>
        <v>35.38731251214972</v>
      </c>
      <c r="G659" s="243">
        <f t="shared" si="53"/>
        <v>308.0200000000001</v>
      </c>
      <c r="H659" s="181">
        <v>72</v>
      </c>
      <c r="I659" s="178">
        <v>850.83</v>
      </c>
      <c r="J659" s="178">
        <v>542.81</v>
      </c>
    </row>
    <row r="660" spans="1:10" ht="23.25">
      <c r="A660" s="162">
        <v>23383</v>
      </c>
      <c r="B660" s="181">
        <v>22</v>
      </c>
      <c r="C660" s="169">
        <v>86.1857</v>
      </c>
      <c r="D660" s="169">
        <v>86.1953</v>
      </c>
      <c r="E660" s="169">
        <f t="shared" si="51"/>
        <v>0.009600000000006048</v>
      </c>
      <c r="F660" s="262">
        <f t="shared" si="52"/>
        <v>30.03378801153187</v>
      </c>
      <c r="G660" s="243">
        <f t="shared" si="53"/>
        <v>319.64000000000004</v>
      </c>
      <c r="H660" s="181">
        <v>73</v>
      </c>
      <c r="I660" s="178">
        <v>713.1</v>
      </c>
      <c r="J660" s="178">
        <v>393.46</v>
      </c>
    </row>
    <row r="661" spans="1:10" ht="23.25">
      <c r="A661" s="162"/>
      <c r="B661" s="181">
        <v>23</v>
      </c>
      <c r="C661" s="169">
        <v>87.6673</v>
      </c>
      <c r="D661" s="169">
        <v>87.6718</v>
      </c>
      <c r="E661" s="169">
        <f t="shared" si="51"/>
        <v>0.004500000000007276</v>
      </c>
      <c r="F661" s="262">
        <f t="shared" si="52"/>
        <v>15.684907633347077</v>
      </c>
      <c r="G661" s="243">
        <f t="shared" si="53"/>
        <v>286.9</v>
      </c>
      <c r="H661" s="181">
        <v>74</v>
      </c>
      <c r="I661" s="178">
        <v>795.26</v>
      </c>
      <c r="J661" s="178">
        <v>508.36</v>
      </c>
    </row>
    <row r="662" spans="1:10" ht="23.25">
      <c r="A662" s="162"/>
      <c r="B662" s="181">
        <v>24</v>
      </c>
      <c r="C662" s="169">
        <v>88.0321</v>
      </c>
      <c r="D662" s="169">
        <v>88.0418</v>
      </c>
      <c r="E662" s="169">
        <f t="shared" si="51"/>
        <v>0.009699999999995157</v>
      </c>
      <c r="F662" s="262">
        <f t="shared" si="52"/>
        <v>31.547793280629516</v>
      </c>
      <c r="G662" s="243">
        <f t="shared" si="53"/>
        <v>307.47</v>
      </c>
      <c r="H662" s="181">
        <v>75</v>
      </c>
      <c r="I662" s="178">
        <v>667.1</v>
      </c>
      <c r="J662" s="178">
        <v>359.63</v>
      </c>
    </row>
    <row r="663" spans="1:10" ht="23.25">
      <c r="A663" s="162">
        <v>23403</v>
      </c>
      <c r="B663" s="181">
        <v>25</v>
      </c>
      <c r="C663" s="169">
        <v>84.955</v>
      </c>
      <c r="D663" s="169">
        <v>84.9621</v>
      </c>
      <c r="E663" s="169">
        <f t="shared" si="51"/>
        <v>0.007100000000008322</v>
      </c>
      <c r="F663" s="262">
        <f t="shared" si="52"/>
        <v>25.68740955140493</v>
      </c>
      <c r="G663" s="243">
        <f t="shared" si="53"/>
        <v>276.4</v>
      </c>
      <c r="H663" s="181">
        <v>76</v>
      </c>
      <c r="I663" s="178">
        <v>820.67</v>
      </c>
      <c r="J663" s="178">
        <v>544.27</v>
      </c>
    </row>
    <row r="664" spans="1:10" ht="23.25">
      <c r="A664" s="162"/>
      <c r="B664" s="181">
        <v>26</v>
      </c>
      <c r="C664" s="169">
        <v>90.809</v>
      </c>
      <c r="D664" s="169">
        <v>90.8155</v>
      </c>
      <c r="E664" s="169">
        <f t="shared" si="51"/>
        <v>0.006500000000002615</v>
      </c>
      <c r="F664" s="262">
        <f t="shared" si="52"/>
        <v>23.523451071231232</v>
      </c>
      <c r="G664" s="243">
        <f t="shared" si="53"/>
        <v>276.32000000000005</v>
      </c>
      <c r="H664" s="181">
        <v>77</v>
      </c>
      <c r="I664" s="178">
        <v>829.95</v>
      </c>
      <c r="J664" s="178">
        <v>553.63</v>
      </c>
    </row>
    <row r="665" spans="1:10" ht="23.25">
      <c r="A665" s="162"/>
      <c r="B665" s="181">
        <v>27</v>
      </c>
      <c r="C665" s="169">
        <v>85.959</v>
      </c>
      <c r="D665" s="169">
        <v>85.9663</v>
      </c>
      <c r="E665" s="169">
        <f t="shared" si="51"/>
        <v>0.00730000000000075</v>
      </c>
      <c r="F665" s="262">
        <f t="shared" si="52"/>
        <v>21.602746212123435</v>
      </c>
      <c r="G665" s="243">
        <f t="shared" si="53"/>
        <v>337.91999999999996</v>
      </c>
      <c r="H665" s="181">
        <v>78</v>
      </c>
      <c r="I665" s="178">
        <v>677.27</v>
      </c>
      <c r="J665" s="178">
        <v>339.35</v>
      </c>
    </row>
    <row r="666" spans="1:10" ht="23.25">
      <c r="A666" s="162">
        <v>23411</v>
      </c>
      <c r="B666" s="181">
        <v>1</v>
      </c>
      <c r="C666" s="169">
        <v>85.4132</v>
      </c>
      <c r="D666" s="169">
        <v>85.429</v>
      </c>
      <c r="E666" s="169">
        <f t="shared" si="51"/>
        <v>0.015799999999998704</v>
      </c>
      <c r="F666" s="262">
        <f t="shared" si="52"/>
        <v>54.02078774616627</v>
      </c>
      <c r="G666" s="243">
        <f t="shared" si="53"/>
        <v>292.4799999999999</v>
      </c>
      <c r="H666" s="181">
        <v>79</v>
      </c>
      <c r="I666" s="178">
        <v>854.55</v>
      </c>
      <c r="J666" s="178">
        <v>562.07</v>
      </c>
    </row>
    <row r="667" spans="1:10" ht="23.25">
      <c r="A667" s="162"/>
      <c r="B667" s="181">
        <v>2</v>
      </c>
      <c r="C667" s="169">
        <v>87.4608</v>
      </c>
      <c r="D667" s="169">
        <v>87.4635</v>
      </c>
      <c r="E667" s="169">
        <f t="shared" si="51"/>
        <v>0.0026999999999901547</v>
      </c>
      <c r="F667" s="262">
        <f t="shared" si="52"/>
        <v>8.829300196174474</v>
      </c>
      <c r="G667" s="243">
        <f t="shared" si="53"/>
        <v>305.80000000000007</v>
      </c>
      <c r="H667" s="181">
        <v>80</v>
      </c>
      <c r="I667" s="178">
        <v>835.44</v>
      </c>
      <c r="J667" s="178">
        <v>529.64</v>
      </c>
    </row>
    <row r="668" spans="1:10" ht="23.25">
      <c r="A668" s="162"/>
      <c r="B668" s="181">
        <v>3</v>
      </c>
      <c r="C668" s="169">
        <v>85.861</v>
      </c>
      <c r="D668" s="169">
        <v>85.8636</v>
      </c>
      <c r="E668" s="169">
        <f aca="true" t="shared" si="54" ref="E668:E673">D668-C668</f>
        <v>0.002600000000001046</v>
      </c>
      <c r="F668" s="262">
        <f aca="true" t="shared" si="55" ref="F668:F673">((10^6)*E668/G668)</f>
        <v>7.239315049425159</v>
      </c>
      <c r="G668" s="243">
        <f aca="true" t="shared" si="56" ref="G668:G673">I668-J668</f>
        <v>359.15000000000003</v>
      </c>
      <c r="H668" s="181">
        <v>81</v>
      </c>
      <c r="I668" s="178">
        <v>694.07</v>
      </c>
      <c r="J668" s="178">
        <v>334.92</v>
      </c>
    </row>
    <row r="669" spans="1:10" ht="23.25">
      <c r="A669" s="162">
        <v>23430</v>
      </c>
      <c r="B669" s="181">
        <v>4</v>
      </c>
      <c r="C669" s="169">
        <v>85.002</v>
      </c>
      <c r="D669" s="169">
        <v>85.0065</v>
      </c>
      <c r="E669" s="169">
        <f t="shared" si="54"/>
        <v>0.004500000000007276</v>
      </c>
      <c r="F669" s="262">
        <f t="shared" si="55"/>
        <v>14.651776120884564</v>
      </c>
      <c r="G669" s="243">
        <f t="shared" si="56"/>
        <v>307.13</v>
      </c>
      <c r="H669" s="181">
        <v>82</v>
      </c>
      <c r="I669" s="178">
        <v>819.33</v>
      </c>
      <c r="J669" s="178">
        <v>512.2</v>
      </c>
    </row>
    <row r="670" spans="1:10" ht="23.25">
      <c r="A670" s="162"/>
      <c r="B670" s="181">
        <v>5</v>
      </c>
      <c r="C670" s="169">
        <v>85.0193</v>
      </c>
      <c r="D670" s="169">
        <v>85.024</v>
      </c>
      <c r="E670" s="169">
        <f t="shared" si="54"/>
        <v>0.004699999999999704</v>
      </c>
      <c r="F670" s="262">
        <f t="shared" si="55"/>
        <v>13.386118310500141</v>
      </c>
      <c r="G670" s="243">
        <f t="shared" si="56"/>
        <v>351.11</v>
      </c>
      <c r="H670" s="181">
        <v>83</v>
      </c>
      <c r="I670" s="178">
        <v>720.26</v>
      </c>
      <c r="J670" s="178">
        <v>369.15</v>
      </c>
    </row>
    <row r="671" spans="1:10" ht="23.25">
      <c r="A671" s="162"/>
      <c r="B671" s="181">
        <v>6</v>
      </c>
      <c r="C671" s="169">
        <v>87.4497</v>
      </c>
      <c r="D671" s="169">
        <v>87.451</v>
      </c>
      <c r="E671" s="169">
        <f t="shared" si="54"/>
        <v>0.001299999999986312</v>
      </c>
      <c r="F671" s="262">
        <f t="shared" si="55"/>
        <v>3.9613614894302094</v>
      </c>
      <c r="G671" s="243">
        <f t="shared" si="56"/>
        <v>328.1700000000001</v>
      </c>
      <c r="H671" s="181">
        <v>84</v>
      </c>
      <c r="I671" s="178">
        <v>820.07</v>
      </c>
      <c r="J671" s="178">
        <v>491.9</v>
      </c>
    </row>
    <row r="672" spans="1:10" ht="23.25">
      <c r="A672" s="162">
        <v>23441</v>
      </c>
      <c r="B672" s="181">
        <v>13</v>
      </c>
      <c r="C672" s="169">
        <v>85.2444</v>
      </c>
      <c r="D672" s="169">
        <v>85.2483</v>
      </c>
      <c r="E672" s="169">
        <f t="shared" si="54"/>
        <v>0.003900000000001569</v>
      </c>
      <c r="F672" s="262">
        <f t="shared" si="55"/>
        <v>12.687052700070167</v>
      </c>
      <c r="G672" s="243">
        <f t="shared" si="56"/>
        <v>307.4</v>
      </c>
      <c r="H672" s="181">
        <v>85</v>
      </c>
      <c r="I672" s="178">
        <v>825.51</v>
      </c>
      <c r="J672" s="178">
        <v>518.11</v>
      </c>
    </row>
    <row r="673" spans="1:10" ht="23.25">
      <c r="A673" s="162"/>
      <c r="B673" s="181">
        <v>14</v>
      </c>
      <c r="C673" s="169">
        <v>87.738</v>
      </c>
      <c r="D673" s="169">
        <v>87.7462</v>
      </c>
      <c r="E673" s="169">
        <f t="shared" si="54"/>
        <v>0.008200000000002206</v>
      </c>
      <c r="F673" s="262">
        <f t="shared" si="55"/>
        <v>27.631756301395757</v>
      </c>
      <c r="G673" s="243">
        <f t="shared" si="56"/>
        <v>296.76</v>
      </c>
      <c r="H673" s="181">
        <v>86</v>
      </c>
      <c r="I673" s="178">
        <v>843.26</v>
      </c>
      <c r="J673" s="178">
        <v>546.5</v>
      </c>
    </row>
    <row r="674" spans="1:10" ht="23.25">
      <c r="A674" s="162"/>
      <c r="B674" s="181">
        <v>15</v>
      </c>
      <c r="C674" s="169">
        <v>86.9448</v>
      </c>
      <c r="D674" s="169">
        <v>86.9497</v>
      </c>
      <c r="E674" s="169">
        <f aca="true" t="shared" si="57" ref="E674:E773">D674-C674</f>
        <v>0.004900000000006344</v>
      </c>
      <c r="F674" s="262">
        <f>((10^6)*E674/G674)</f>
        <v>15.427725827292413</v>
      </c>
      <c r="G674" s="243">
        <f aca="true" t="shared" si="58" ref="G674:G679">I674-J674</f>
        <v>317.61</v>
      </c>
      <c r="H674" s="181">
        <v>87</v>
      </c>
      <c r="I674" s="178">
        <v>850.96</v>
      </c>
      <c r="J674" s="178">
        <v>533.35</v>
      </c>
    </row>
    <row r="675" spans="1:10" ht="23.25">
      <c r="A675" s="162">
        <v>23458</v>
      </c>
      <c r="B675" s="181">
        <v>16</v>
      </c>
      <c r="C675" s="169">
        <v>85.6368</v>
      </c>
      <c r="D675" s="169">
        <v>85.6427</v>
      </c>
      <c r="E675" s="169">
        <f t="shared" si="57"/>
        <v>0.005900000000011119</v>
      </c>
      <c r="F675" s="262">
        <f>((10^6)*E675/G675)</f>
        <v>19.896135428647465</v>
      </c>
      <c r="G675" s="243">
        <f t="shared" si="58"/>
        <v>296.53999999999996</v>
      </c>
      <c r="H675" s="181">
        <v>88</v>
      </c>
      <c r="I675" s="178">
        <v>841.9</v>
      </c>
      <c r="J675" s="178">
        <v>545.36</v>
      </c>
    </row>
    <row r="676" spans="1:10" ht="23.25">
      <c r="A676" s="162"/>
      <c r="B676" s="181">
        <v>17</v>
      </c>
      <c r="C676" s="169">
        <v>89.3415</v>
      </c>
      <c r="D676" s="169">
        <v>89.3493</v>
      </c>
      <c r="E676" s="169">
        <f t="shared" si="57"/>
        <v>0.007800000000003138</v>
      </c>
      <c r="F676" s="262">
        <f>((10^6)*E676/G676)</f>
        <v>21.347638075436905</v>
      </c>
      <c r="G676" s="243">
        <f t="shared" si="58"/>
        <v>365.38000000000005</v>
      </c>
      <c r="H676" s="181">
        <v>89</v>
      </c>
      <c r="I676" s="178">
        <v>672.2</v>
      </c>
      <c r="J676" s="178">
        <v>306.82</v>
      </c>
    </row>
    <row r="677" spans="1:10" s="283" customFormat="1" ht="24" thickBot="1">
      <c r="A677" s="251"/>
      <c r="B677" s="252">
        <v>18</v>
      </c>
      <c r="C677" s="253">
        <v>86.7668</v>
      </c>
      <c r="D677" s="253">
        <v>86.7736</v>
      </c>
      <c r="E677" s="253">
        <f t="shared" si="57"/>
        <v>0.006799999999998363</v>
      </c>
      <c r="F677" s="282">
        <f>((10^6)*E677/G677)</f>
        <v>19.531811001000612</v>
      </c>
      <c r="G677" s="254">
        <f t="shared" si="58"/>
        <v>348.15</v>
      </c>
      <c r="H677" s="252">
        <v>90</v>
      </c>
      <c r="I677" s="255">
        <v>716.04</v>
      </c>
      <c r="J677" s="255">
        <v>367.89</v>
      </c>
    </row>
    <row r="678" spans="1:10" ht="23.25">
      <c r="A678" s="294">
        <v>23472</v>
      </c>
      <c r="B678" s="295">
        <v>7</v>
      </c>
      <c r="C678" s="296">
        <v>86.3361</v>
      </c>
      <c r="D678" s="296">
        <v>86.3582</v>
      </c>
      <c r="E678" s="296">
        <f t="shared" si="57"/>
        <v>0.02209999999999468</v>
      </c>
      <c r="F678" s="297">
        <f aca="true" t="shared" si="59" ref="F678:F741">((10^6)*E678/G678)</f>
        <v>60.21962451291501</v>
      </c>
      <c r="G678" s="298">
        <f t="shared" si="58"/>
        <v>366.99</v>
      </c>
      <c r="H678" s="181">
        <v>1</v>
      </c>
      <c r="I678" s="299">
        <v>673.73</v>
      </c>
      <c r="J678" s="299">
        <v>306.74</v>
      </c>
    </row>
    <row r="679" spans="1:10" ht="23.25">
      <c r="A679" s="162"/>
      <c r="B679" s="181">
        <v>8</v>
      </c>
      <c r="C679" s="169">
        <v>84.7471</v>
      </c>
      <c r="D679" s="169">
        <v>84.7647</v>
      </c>
      <c r="E679" s="169">
        <f t="shared" si="57"/>
        <v>0.017600000000001614</v>
      </c>
      <c r="F679" s="262">
        <f t="shared" si="59"/>
        <v>48.05329547316555</v>
      </c>
      <c r="G679" s="243">
        <f t="shared" si="58"/>
        <v>366.26000000000005</v>
      </c>
      <c r="H679" s="181">
        <v>2</v>
      </c>
      <c r="I679" s="178">
        <v>736.34</v>
      </c>
      <c r="J679" s="178">
        <v>370.08</v>
      </c>
    </row>
    <row r="680" spans="1:10" ht="23.25">
      <c r="A680" s="162"/>
      <c r="B680" s="181">
        <v>9</v>
      </c>
      <c r="C680" s="169">
        <v>87.5795</v>
      </c>
      <c r="D680" s="169">
        <v>87.5966</v>
      </c>
      <c r="E680" s="169">
        <f t="shared" si="57"/>
        <v>0.017099999999999227</v>
      </c>
      <c r="F680" s="262">
        <f t="shared" si="59"/>
        <v>54.82174916645047</v>
      </c>
      <c r="G680" s="243">
        <f aca="true" t="shared" si="60" ref="G680:G743">I680-J680</f>
        <v>311.91999999999996</v>
      </c>
      <c r="H680" s="181">
        <v>3</v>
      </c>
      <c r="I680" s="178">
        <v>859.76</v>
      </c>
      <c r="J680" s="178">
        <v>547.84</v>
      </c>
    </row>
    <row r="681" spans="1:10" ht="23.25">
      <c r="A681" s="162">
        <v>23495</v>
      </c>
      <c r="B681" s="181">
        <v>10</v>
      </c>
      <c r="C681" s="169">
        <v>85.0131</v>
      </c>
      <c r="D681" s="169">
        <v>85.0299</v>
      </c>
      <c r="E681" s="169">
        <f t="shared" si="57"/>
        <v>0.01680000000000348</v>
      </c>
      <c r="F681" s="262">
        <f t="shared" si="59"/>
        <v>56.54281098547212</v>
      </c>
      <c r="G681" s="243">
        <f t="shared" si="60"/>
        <v>297.12</v>
      </c>
      <c r="H681" s="181">
        <v>4</v>
      </c>
      <c r="I681" s="178">
        <v>872.08</v>
      </c>
      <c r="J681" s="178">
        <v>574.96</v>
      </c>
    </row>
    <row r="682" spans="1:10" ht="23.25">
      <c r="A682" s="162"/>
      <c r="B682" s="181">
        <v>11</v>
      </c>
      <c r="C682" s="169">
        <v>86.0198</v>
      </c>
      <c r="D682" s="169">
        <v>86.0353</v>
      </c>
      <c r="E682" s="169">
        <f t="shared" si="57"/>
        <v>0.015500000000002956</v>
      </c>
      <c r="F682" s="262">
        <f t="shared" si="59"/>
        <v>59.97523603158551</v>
      </c>
      <c r="G682" s="243">
        <f t="shared" si="60"/>
        <v>258.43999999999994</v>
      </c>
      <c r="H682" s="181">
        <v>5</v>
      </c>
      <c r="I682" s="178">
        <v>769.67</v>
      </c>
      <c r="J682" s="178">
        <v>511.23</v>
      </c>
    </row>
    <row r="683" spans="1:11" ht="23.25">
      <c r="A683" s="162"/>
      <c r="B683" s="181">
        <v>12</v>
      </c>
      <c r="C683" s="169">
        <v>84.757</v>
      </c>
      <c r="D683" s="169">
        <v>84.7761</v>
      </c>
      <c r="E683" s="169">
        <f t="shared" si="57"/>
        <v>0.019099999999994566</v>
      </c>
      <c r="F683" s="262">
        <f t="shared" si="59"/>
        <v>58.20686292434498</v>
      </c>
      <c r="G683" s="243">
        <f t="shared" si="60"/>
        <v>328.14000000000004</v>
      </c>
      <c r="H683" s="181">
        <v>6</v>
      </c>
      <c r="I683" s="178">
        <v>801.08</v>
      </c>
      <c r="J683" s="178">
        <v>472.94</v>
      </c>
      <c r="K683" s="300"/>
    </row>
    <row r="684" spans="1:10" ht="23.25">
      <c r="A684" s="162">
        <v>23502</v>
      </c>
      <c r="B684" s="181">
        <v>1</v>
      </c>
      <c r="C684" s="169">
        <v>85.3427</v>
      </c>
      <c r="D684" s="169">
        <v>85.3443</v>
      </c>
      <c r="E684" s="169">
        <f t="shared" si="57"/>
        <v>0.001600000000010482</v>
      </c>
      <c r="F684" s="262">
        <f t="shared" si="59"/>
        <v>5.823263939476204</v>
      </c>
      <c r="G684" s="243">
        <f t="shared" si="60"/>
        <v>274.76</v>
      </c>
      <c r="H684" s="181">
        <v>7</v>
      </c>
      <c r="I684" s="178">
        <v>836.5</v>
      </c>
      <c r="J684" s="178">
        <v>561.74</v>
      </c>
    </row>
    <row r="685" spans="1:10" ht="23.25">
      <c r="A685" s="162"/>
      <c r="B685" s="181">
        <v>2</v>
      </c>
      <c r="C685" s="169">
        <v>87.491</v>
      </c>
      <c r="D685" s="169">
        <v>87.4915</v>
      </c>
      <c r="E685" s="169">
        <f t="shared" si="57"/>
        <v>0.0005000000000023874</v>
      </c>
      <c r="F685" s="262">
        <f t="shared" si="59"/>
        <v>1.6504373659098444</v>
      </c>
      <c r="G685" s="243">
        <f t="shared" si="60"/>
        <v>302.95000000000005</v>
      </c>
      <c r="H685" s="181">
        <v>8</v>
      </c>
      <c r="I685" s="178">
        <v>859.01</v>
      </c>
      <c r="J685" s="178">
        <v>556.06</v>
      </c>
    </row>
    <row r="686" spans="1:10" ht="23.25">
      <c r="A686" s="162"/>
      <c r="B686" s="181">
        <v>3</v>
      </c>
      <c r="C686" s="169">
        <v>85.9001</v>
      </c>
      <c r="D686" s="169">
        <v>85.9001</v>
      </c>
      <c r="E686" s="169">
        <f t="shared" si="57"/>
        <v>0</v>
      </c>
      <c r="F686" s="262">
        <f t="shared" si="59"/>
        <v>0</v>
      </c>
      <c r="G686" s="243">
        <f t="shared" si="60"/>
        <v>314.49</v>
      </c>
      <c r="H686" s="181">
        <v>9</v>
      </c>
      <c r="I686" s="178">
        <v>721.11</v>
      </c>
      <c r="J686" s="178">
        <v>406.62</v>
      </c>
    </row>
    <row r="687" spans="1:10" ht="23.25">
      <c r="A687" s="162">
        <v>23509</v>
      </c>
      <c r="B687" s="181">
        <v>4</v>
      </c>
      <c r="C687" s="169">
        <v>85.0455</v>
      </c>
      <c r="D687" s="169">
        <v>85.0456</v>
      </c>
      <c r="E687" s="169">
        <f t="shared" si="57"/>
        <v>9.99999999891088E-05</v>
      </c>
      <c r="F687" s="262">
        <f t="shared" si="59"/>
        <v>0.37541765209711603</v>
      </c>
      <c r="G687" s="243">
        <f t="shared" si="60"/>
        <v>266.37</v>
      </c>
      <c r="H687" s="181">
        <v>10</v>
      </c>
      <c r="I687" s="178">
        <v>910.8</v>
      </c>
      <c r="J687" s="178">
        <v>644.43</v>
      </c>
    </row>
    <row r="688" spans="1:10" ht="23.25">
      <c r="A688" s="162"/>
      <c r="B688" s="181">
        <v>5</v>
      </c>
      <c r="C688" s="169">
        <v>84.9793</v>
      </c>
      <c r="D688" s="169">
        <v>84.9795</v>
      </c>
      <c r="E688" s="169">
        <f t="shared" si="57"/>
        <v>0.0002000000000066393</v>
      </c>
      <c r="F688" s="262">
        <f t="shared" si="59"/>
        <v>0.6469351447732147</v>
      </c>
      <c r="G688" s="243">
        <f t="shared" si="60"/>
        <v>309.15</v>
      </c>
      <c r="H688" s="181">
        <v>11</v>
      </c>
      <c r="I688" s="178">
        <v>862.01</v>
      </c>
      <c r="J688" s="178">
        <v>552.86</v>
      </c>
    </row>
    <row r="689" spans="1:10" ht="23.25">
      <c r="A689" s="162"/>
      <c r="B689" s="181">
        <v>6</v>
      </c>
      <c r="C689" s="169">
        <v>87.3971</v>
      </c>
      <c r="D689" s="169">
        <v>87.3984</v>
      </c>
      <c r="E689" s="169">
        <f t="shared" si="57"/>
        <v>0.001300000000000523</v>
      </c>
      <c r="F689" s="262">
        <f t="shared" si="59"/>
        <v>4.03526198162566</v>
      </c>
      <c r="G689" s="243">
        <f t="shared" si="60"/>
        <v>322.1600000000001</v>
      </c>
      <c r="H689" s="181">
        <v>12</v>
      </c>
      <c r="I689" s="178">
        <v>848.44</v>
      </c>
      <c r="J689" s="178">
        <v>526.28</v>
      </c>
    </row>
    <row r="690" spans="1:10" ht="23.25">
      <c r="A690" s="162">
        <v>23536</v>
      </c>
      <c r="B690" s="181">
        <v>31</v>
      </c>
      <c r="C690" s="169">
        <v>93.43</v>
      </c>
      <c r="D690" s="169">
        <v>93.4382</v>
      </c>
      <c r="E690" s="169">
        <f t="shared" si="57"/>
        <v>0.008199999999987995</v>
      </c>
      <c r="F690" s="262">
        <f t="shared" si="59"/>
        <v>29.12759306616935</v>
      </c>
      <c r="G690" s="243">
        <f t="shared" si="60"/>
        <v>281.52</v>
      </c>
      <c r="H690" s="181">
        <v>13</v>
      </c>
      <c r="I690" s="178">
        <v>822.54</v>
      </c>
      <c r="J690" s="178">
        <v>541.02</v>
      </c>
    </row>
    <row r="691" spans="1:10" ht="23.25">
      <c r="A691" s="162"/>
      <c r="B691" s="181">
        <v>32</v>
      </c>
      <c r="C691" s="169">
        <v>83.9712</v>
      </c>
      <c r="D691" s="169">
        <v>83.9779</v>
      </c>
      <c r="E691" s="169">
        <f t="shared" si="57"/>
        <v>0.006700000000009254</v>
      </c>
      <c r="F691" s="262">
        <f t="shared" si="59"/>
        <v>24.388468258624247</v>
      </c>
      <c r="G691" s="243">
        <f t="shared" si="60"/>
        <v>274.72</v>
      </c>
      <c r="H691" s="181">
        <v>14</v>
      </c>
      <c r="I691" s="178">
        <v>809.25</v>
      </c>
      <c r="J691" s="178">
        <v>534.53</v>
      </c>
    </row>
    <row r="692" spans="1:10" ht="23.25">
      <c r="A692" s="162"/>
      <c r="B692" s="181">
        <v>33</v>
      </c>
      <c r="C692" s="169">
        <v>88.4337</v>
      </c>
      <c r="D692" s="169">
        <v>88.4414</v>
      </c>
      <c r="E692" s="169">
        <f t="shared" si="57"/>
        <v>0.007699999999999818</v>
      </c>
      <c r="F692" s="262">
        <f t="shared" si="59"/>
        <v>22.591907989319655</v>
      </c>
      <c r="G692" s="243">
        <f t="shared" si="60"/>
        <v>340.83</v>
      </c>
      <c r="H692" s="181">
        <v>15</v>
      </c>
      <c r="I692" s="178">
        <v>706.67</v>
      </c>
      <c r="J692" s="178">
        <v>365.84</v>
      </c>
    </row>
    <row r="693" spans="1:10" ht="23.25">
      <c r="A693" s="162">
        <v>23540</v>
      </c>
      <c r="B693" s="181">
        <v>34</v>
      </c>
      <c r="C693" s="169">
        <v>87.0274</v>
      </c>
      <c r="D693" s="169">
        <v>87.0346</v>
      </c>
      <c r="E693" s="169">
        <f t="shared" si="57"/>
        <v>0.007199999999997431</v>
      </c>
      <c r="F693" s="262">
        <f t="shared" si="59"/>
        <v>23.057708319981526</v>
      </c>
      <c r="G693" s="243">
        <f t="shared" si="60"/>
        <v>312.26</v>
      </c>
      <c r="H693" s="181">
        <v>16</v>
      </c>
      <c r="I693" s="178">
        <v>656.64</v>
      </c>
      <c r="J693" s="178">
        <v>344.38</v>
      </c>
    </row>
    <row r="694" spans="1:10" ht="23.25">
      <c r="A694" s="162"/>
      <c r="B694" s="181">
        <v>35</v>
      </c>
      <c r="C694" s="169">
        <v>86.0764</v>
      </c>
      <c r="D694" s="169">
        <v>86.0871</v>
      </c>
      <c r="E694" s="169">
        <f t="shared" si="57"/>
        <v>0.010699999999999932</v>
      </c>
      <c r="F694" s="262">
        <f t="shared" si="59"/>
        <v>34.654748024355264</v>
      </c>
      <c r="G694" s="243">
        <f t="shared" si="60"/>
        <v>308.76</v>
      </c>
      <c r="H694" s="181">
        <v>17</v>
      </c>
      <c r="I694" s="178">
        <v>787.86</v>
      </c>
      <c r="J694" s="178">
        <v>479.1</v>
      </c>
    </row>
    <row r="695" spans="1:10" ht="23.25">
      <c r="A695" s="162"/>
      <c r="B695" s="181">
        <v>36</v>
      </c>
      <c r="C695" s="169">
        <v>85.0675</v>
      </c>
      <c r="D695" s="169">
        <v>85.0763</v>
      </c>
      <c r="E695" s="169">
        <f t="shared" si="57"/>
        <v>0.008800000000007913</v>
      </c>
      <c r="F695" s="262">
        <f t="shared" si="59"/>
        <v>30.727329864897207</v>
      </c>
      <c r="G695" s="243">
        <f t="shared" si="60"/>
        <v>286.39000000000004</v>
      </c>
      <c r="H695" s="181">
        <v>18</v>
      </c>
      <c r="I695" s="178">
        <v>739.07</v>
      </c>
      <c r="J695" s="178">
        <v>452.68</v>
      </c>
    </row>
    <row r="696" spans="1:10" ht="23.25">
      <c r="A696" s="162">
        <v>23560</v>
      </c>
      <c r="B696" s="181">
        <v>1</v>
      </c>
      <c r="C696" s="169">
        <v>85.4027</v>
      </c>
      <c r="D696" s="169">
        <v>85.4074</v>
      </c>
      <c r="E696" s="169">
        <f t="shared" si="57"/>
        <v>0.004699999999999704</v>
      </c>
      <c r="F696" s="262">
        <f t="shared" si="59"/>
        <v>13.095569796599902</v>
      </c>
      <c r="G696" s="243">
        <f t="shared" si="60"/>
        <v>358.9</v>
      </c>
      <c r="H696" s="181">
        <v>19</v>
      </c>
      <c r="I696" s="178">
        <v>661.03</v>
      </c>
      <c r="J696" s="178">
        <v>302.13</v>
      </c>
    </row>
    <row r="697" spans="1:10" ht="23.25">
      <c r="A697" s="162"/>
      <c r="B697" s="181">
        <v>2</v>
      </c>
      <c r="C697" s="169">
        <v>87.4753</v>
      </c>
      <c r="D697" s="169">
        <v>87.48</v>
      </c>
      <c r="E697" s="169">
        <f t="shared" si="57"/>
        <v>0.004699999999999704</v>
      </c>
      <c r="F697" s="262">
        <f t="shared" si="59"/>
        <v>15.05397008423723</v>
      </c>
      <c r="G697" s="243">
        <f t="shared" si="60"/>
        <v>312.2099999999999</v>
      </c>
      <c r="H697" s="181">
        <v>20</v>
      </c>
      <c r="I697" s="178">
        <v>867.42</v>
      </c>
      <c r="J697" s="178">
        <v>555.21</v>
      </c>
    </row>
    <row r="698" spans="1:10" ht="23.25">
      <c r="A698" s="162"/>
      <c r="B698" s="181">
        <v>3</v>
      </c>
      <c r="C698" s="169">
        <v>85.884</v>
      </c>
      <c r="D698" s="169">
        <v>85.8865</v>
      </c>
      <c r="E698" s="169">
        <f t="shared" si="57"/>
        <v>0.0024999999999977263</v>
      </c>
      <c r="F698" s="262">
        <f t="shared" si="59"/>
        <v>8.337780149405436</v>
      </c>
      <c r="G698" s="243">
        <f t="shared" si="60"/>
        <v>299.84000000000003</v>
      </c>
      <c r="H698" s="181">
        <v>21</v>
      </c>
      <c r="I698" s="178">
        <v>849.35</v>
      </c>
      <c r="J698" s="178">
        <v>549.51</v>
      </c>
    </row>
    <row r="699" spans="1:10" ht="23.25">
      <c r="A699" s="162">
        <v>23567</v>
      </c>
      <c r="B699" s="181">
        <v>4</v>
      </c>
      <c r="C699" s="169">
        <v>85.0519</v>
      </c>
      <c r="D699" s="169">
        <v>85.0844</v>
      </c>
      <c r="E699" s="169">
        <f t="shared" si="57"/>
        <v>0.03249999999999886</v>
      </c>
      <c r="F699" s="262">
        <f t="shared" si="59"/>
        <v>104.5755840144117</v>
      </c>
      <c r="G699" s="243">
        <f t="shared" si="60"/>
        <v>310.78</v>
      </c>
      <c r="H699" s="181">
        <v>22</v>
      </c>
      <c r="I699" s="178">
        <v>801.77</v>
      </c>
      <c r="J699" s="178">
        <v>490.99</v>
      </c>
    </row>
    <row r="700" spans="1:10" ht="23.25">
      <c r="A700" s="162"/>
      <c r="B700" s="181">
        <v>5</v>
      </c>
      <c r="C700" s="169">
        <v>85.0584</v>
      </c>
      <c r="D700" s="169">
        <v>85.1016</v>
      </c>
      <c r="E700" s="169">
        <f t="shared" si="57"/>
        <v>0.043199999999998795</v>
      </c>
      <c r="F700" s="262">
        <f t="shared" si="59"/>
        <v>121.47115060172868</v>
      </c>
      <c r="G700" s="243">
        <f t="shared" si="60"/>
        <v>355.64000000000004</v>
      </c>
      <c r="H700" s="181">
        <v>23</v>
      </c>
      <c r="I700" s="178">
        <v>689.98</v>
      </c>
      <c r="J700" s="178">
        <v>334.34</v>
      </c>
    </row>
    <row r="701" spans="1:10" ht="23.25">
      <c r="A701" s="162"/>
      <c r="B701" s="181">
        <v>6</v>
      </c>
      <c r="C701" s="169">
        <v>87.4742</v>
      </c>
      <c r="D701" s="169">
        <v>87.517</v>
      </c>
      <c r="E701" s="169">
        <f t="shared" si="57"/>
        <v>0.04279999999999973</v>
      </c>
      <c r="F701" s="262">
        <f t="shared" si="59"/>
        <v>126.89377093895378</v>
      </c>
      <c r="G701" s="243">
        <f t="shared" si="60"/>
        <v>337.29</v>
      </c>
      <c r="H701" s="181">
        <v>24</v>
      </c>
      <c r="I701" s="178">
        <v>704.61</v>
      </c>
      <c r="J701" s="178">
        <v>367.32</v>
      </c>
    </row>
    <row r="702" spans="1:10" ht="23.25">
      <c r="A702" s="162">
        <v>23579</v>
      </c>
      <c r="B702" s="181">
        <v>7</v>
      </c>
      <c r="C702" s="169">
        <v>86.4116</v>
      </c>
      <c r="D702" s="169">
        <v>86.4478</v>
      </c>
      <c r="E702" s="169">
        <f t="shared" si="57"/>
        <v>0.03619999999999379</v>
      </c>
      <c r="F702" s="262">
        <f t="shared" si="59"/>
        <v>113.74705420265136</v>
      </c>
      <c r="G702" s="243">
        <f t="shared" si="60"/>
        <v>318.25</v>
      </c>
      <c r="H702" s="181">
        <v>25</v>
      </c>
      <c r="I702" s="178">
        <v>831.59</v>
      </c>
      <c r="J702" s="178">
        <v>513.34</v>
      </c>
    </row>
    <row r="703" spans="1:10" ht="23.25">
      <c r="A703" s="162"/>
      <c r="B703" s="181">
        <v>8</v>
      </c>
      <c r="C703" s="169">
        <v>84.822</v>
      </c>
      <c r="D703" s="169">
        <v>84.8613</v>
      </c>
      <c r="E703" s="169">
        <f t="shared" si="57"/>
        <v>0.039299999999997226</v>
      </c>
      <c r="F703" s="262">
        <f t="shared" si="59"/>
        <v>107.81893004114465</v>
      </c>
      <c r="G703" s="243">
        <f t="shared" si="60"/>
        <v>364.5</v>
      </c>
      <c r="H703" s="181">
        <v>26</v>
      </c>
      <c r="I703" s="178">
        <v>730.27</v>
      </c>
      <c r="J703" s="178">
        <v>365.77</v>
      </c>
    </row>
    <row r="704" spans="1:10" ht="23.25">
      <c r="A704" s="162"/>
      <c r="B704" s="181">
        <v>9</v>
      </c>
      <c r="C704" s="169">
        <v>87.6523</v>
      </c>
      <c r="D704" s="169">
        <v>87.688</v>
      </c>
      <c r="E704" s="169">
        <f t="shared" si="57"/>
        <v>0.035700000000005616</v>
      </c>
      <c r="F704" s="262">
        <f t="shared" si="59"/>
        <v>110.08665083723093</v>
      </c>
      <c r="G704" s="243">
        <f t="shared" si="60"/>
        <v>324.28999999999996</v>
      </c>
      <c r="H704" s="181">
        <v>27</v>
      </c>
      <c r="I704" s="178">
        <v>704.64</v>
      </c>
      <c r="J704" s="178">
        <v>380.35</v>
      </c>
    </row>
    <row r="705" spans="1:10" ht="23.25">
      <c r="A705" s="162">
        <v>23593</v>
      </c>
      <c r="B705" s="181">
        <v>10</v>
      </c>
      <c r="C705" s="169">
        <v>85.0817</v>
      </c>
      <c r="D705" s="169">
        <v>85.0945</v>
      </c>
      <c r="E705" s="169">
        <f t="shared" si="57"/>
        <v>0.01279999999999859</v>
      </c>
      <c r="F705" s="262">
        <f t="shared" si="59"/>
        <v>36.86105111590666</v>
      </c>
      <c r="G705" s="243">
        <f t="shared" si="60"/>
        <v>347.25000000000006</v>
      </c>
      <c r="H705" s="181">
        <v>28</v>
      </c>
      <c r="I705" s="178">
        <v>697.07</v>
      </c>
      <c r="J705" s="178">
        <v>349.82</v>
      </c>
    </row>
    <row r="706" spans="1:10" ht="23.25">
      <c r="A706" s="162"/>
      <c r="B706" s="181">
        <v>11</v>
      </c>
      <c r="C706" s="169">
        <v>86.0795</v>
      </c>
      <c r="D706" s="169">
        <v>86.0935</v>
      </c>
      <c r="E706" s="169">
        <f t="shared" si="57"/>
        <v>0.014000000000010004</v>
      </c>
      <c r="F706" s="262">
        <f t="shared" si="59"/>
        <v>46.74613509636383</v>
      </c>
      <c r="G706" s="243">
        <f t="shared" si="60"/>
        <v>299.49</v>
      </c>
      <c r="H706" s="181">
        <v>29</v>
      </c>
      <c r="I706" s="178">
        <v>720.12</v>
      </c>
      <c r="J706" s="178">
        <v>420.63</v>
      </c>
    </row>
    <row r="707" spans="1:10" ht="23.25">
      <c r="A707" s="162"/>
      <c r="B707" s="181">
        <v>12</v>
      </c>
      <c r="C707" s="169">
        <v>84.8</v>
      </c>
      <c r="D707" s="169">
        <v>84.8126</v>
      </c>
      <c r="E707" s="169">
        <f t="shared" si="57"/>
        <v>0.012600000000006162</v>
      </c>
      <c r="F707" s="262">
        <f t="shared" si="59"/>
        <v>41.588276066957675</v>
      </c>
      <c r="G707" s="243">
        <f t="shared" si="60"/>
        <v>302.9699999999999</v>
      </c>
      <c r="H707" s="181">
        <v>30</v>
      </c>
      <c r="I707" s="178">
        <v>817.42</v>
      </c>
      <c r="J707" s="178">
        <v>514.45</v>
      </c>
    </row>
    <row r="708" spans="1:10" ht="23.25">
      <c r="A708" s="162">
        <v>23602</v>
      </c>
      <c r="B708" s="181">
        <v>13</v>
      </c>
      <c r="C708" s="169">
        <v>85.3234</v>
      </c>
      <c r="D708" s="169">
        <v>85.3333</v>
      </c>
      <c r="E708" s="169">
        <f t="shared" si="57"/>
        <v>0.009899999999987585</v>
      </c>
      <c r="F708" s="262">
        <f t="shared" si="59"/>
        <v>35.52334134697186</v>
      </c>
      <c r="G708" s="243">
        <f t="shared" si="60"/>
        <v>278.68999999999994</v>
      </c>
      <c r="H708" s="181">
        <v>31</v>
      </c>
      <c r="I708" s="178">
        <v>853.66</v>
      </c>
      <c r="J708" s="178">
        <v>574.97</v>
      </c>
    </row>
    <row r="709" spans="1:10" ht="23.25">
      <c r="A709" s="162"/>
      <c r="B709" s="181">
        <v>14</v>
      </c>
      <c r="C709" s="169">
        <v>87.798</v>
      </c>
      <c r="D709" s="169">
        <v>87.8146</v>
      </c>
      <c r="E709" s="169">
        <f t="shared" si="57"/>
        <v>0.01659999999999684</v>
      </c>
      <c r="F709" s="262">
        <f t="shared" si="59"/>
        <v>52.96407376682035</v>
      </c>
      <c r="G709" s="243">
        <f t="shared" si="60"/>
        <v>313.4200000000001</v>
      </c>
      <c r="H709" s="181">
        <v>32</v>
      </c>
      <c r="I709" s="178">
        <v>832.96</v>
      </c>
      <c r="J709" s="178">
        <v>519.54</v>
      </c>
    </row>
    <row r="710" spans="1:10" ht="23.25">
      <c r="A710" s="162"/>
      <c r="B710" s="181">
        <v>15</v>
      </c>
      <c r="C710" s="169">
        <v>87.0039</v>
      </c>
      <c r="D710" s="169">
        <v>87.0161</v>
      </c>
      <c r="E710" s="169">
        <f t="shared" si="57"/>
        <v>0.012199999999992883</v>
      </c>
      <c r="F710" s="262">
        <f t="shared" si="59"/>
        <v>35.47233448664811</v>
      </c>
      <c r="G710" s="243">
        <f t="shared" si="60"/>
        <v>343.93</v>
      </c>
      <c r="H710" s="181">
        <v>33</v>
      </c>
      <c r="I710" s="178">
        <v>737.36</v>
      </c>
      <c r="J710" s="178">
        <v>393.43</v>
      </c>
    </row>
    <row r="711" spans="1:10" ht="23.25">
      <c r="A711" s="162">
        <v>23619</v>
      </c>
      <c r="B711" s="181">
        <v>16</v>
      </c>
      <c r="C711" s="169">
        <v>85.6477</v>
      </c>
      <c r="D711" s="169">
        <v>85.6625</v>
      </c>
      <c r="E711" s="169">
        <f t="shared" si="57"/>
        <v>0.014799999999993929</v>
      </c>
      <c r="F711" s="262">
        <f t="shared" si="59"/>
        <v>42.80549530005475</v>
      </c>
      <c r="G711" s="243">
        <f t="shared" si="60"/>
        <v>345.74999999999994</v>
      </c>
      <c r="H711" s="181">
        <v>34</v>
      </c>
      <c r="I711" s="178">
        <v>703.79</v>
      </c>
      <c r="J711" s="178">
        <v>358.04</v>
      </c>
    </row>
    <row r="712" spans="1:10" ht="23.25">
      <c r="A712" s="162"/>
      <c r="B712" s="181">
        <v>17</v>
      </c>
      <c r="C712" s="169">
        <v>89.3721</v>
      </c>
      <c r="D712" s="169">
        <v>89.384</v>
      </c>
      <c r="E712" s="169">
        <f t="shared" si="57"/>
        <v>0.011899999999997135</v>
      </c>
      <c r="F712" s="262">
        <f t="shared" si="59"/>
        <v>37.43315508020489</v>
      </c>
      <c r="G712" s="243">
        <f t="shared" si="60"/>
        <v>317.9</v>
      </c>
      <c r="H712" s="181">
        <v>35</v>
      </c>
      <c r="I712" s="178">
        <v>817.64</v>
      </c>
      <c r="J712" s="178">
        <v>499.74</v>
      </c>
    </row>
    <row r="713" spans="1:10" ht="23.25">
      <c r="A713" s="162"/>
      <c r="B713" s="181">
        <v>18</v>
      </c>
      <c r="C713" s="169">
        <v>86.823</v>
      </c>
      <c r="D713" s="169">
        <v>86.8345</v>
      </c>
      <c r="E713" s="169">
        <f t="shared" si="57"/>
        <v>0.011500000000012278</v>
      </c>
      <c r="F713" s="262">
        <f t="shared" si="59"/>
        <v>41.67421634358498</v>
      </c>
      <c r="G713" s="243">
        <f t="shared" si="60"/>
        <v>275.95000000000005</v>
      </c>
      <c r="H713" s="181">
        <v>36</v>
      </c>
      <c r="I713" s="178">
        <v>823.74</v>
      </c>
      <c r="J713" s="178">
        <v>547.79</v>
      </c>
    </row>
    <row r="714" spans="1:10" ht="23.25">
      <c r="A714" s="162">
        <v>23623</v>
      </c>
      <c r="B714" s="181">
        <v>1</v>
      </c>
      <c r="C714" s="169">
        <v>85.4114</v>
      </c>
      <c r="D714" s="169">
        <v>85.4252</v>
      </c>
      <c r="E714" s="169">
        <f t="shared" si="57"/>
        <v>0.013800000000003365</v>
      </c>
      <c r="F714" s="262">
        <f t="shared" si="59"/>
        <v>40.69475981246016</v>
      </c>
      <c r="G714" s="243">
        <f t="shared" si="60"/>
        <v>339.10999999999996</v>
      </c>
      <c r="H714" s="181">
        <v>37</v>
      </c>
      <c r="I714" s="178">
        <v>731.77</v>
      </c>
      <c r="J714" s="178">
        <v>392.66</v>
      </c>
    </row>
    <row r="715" spans="1:10" ht="23.25">
      <c r="A715" s="162"/>
      <c r="B715" s="181">
        <v>2</v>
      </c>
      <c r="C715" s="169">
        <v>87.4786</v>
      </c>
      <c r="D715" s="169">
        <v>87.4912</v>
      </c>
      <c r="E715" s="169">
        <f t="shared" si="57"/>
        <v>0.012600000000006162</v>
      </c>
      <c r="F715" s="262">
        <f t="shared" si="59"/>
        <v>44.193469187352825</v>
      </c>
      <c r="G715" s="243">
        <f t="shared" si="60"/>
        <v>285.10999999999996</v>
      </c>
      <c r="H715" s="181">
        <v>38</v>
      </c>
      <c r="I715" s="178">
        <v>651.28</v>
      </c>
      <c r="J715" s="178">
        <v>366.17</v>
      </c>
    </row>
    <row r="716" spans="1:10" ht="23.25">
      <c r="A716" s="162"/>
      <c r="B716" s="181">
        <v>3</v>
      </c>
      <c r="C716" s="169">
        <v>85.8773</v>
      </c>
      <c r="D716" s="169">
        <v>85.8888</v>
      </c>
      <c r="E716" s="169">
        <f t="shared" si="57"/>
        <v>0.011499999999998067</v>
      </c>
      <c r="F716" s="262">
        <f t="shared" si="59"/>
        <v>38.88024883358601</v>
      </c>
      <c r="G716" s="243">
        <f t="shared" si="60"/>
        <v>295.78</v>
      </c>
      <c r="H716" s="181">
        <v>39</v>
      </c>
      <c r="I716" s="178">
        <v>849</v>
      </c>
      <c r="J716" s="178">
        <v>553.22</v>
      </c>
    </row>
    <row r="717" spans="1:10" ht="23.25">
      <c r="A717" s="162">
        <v>23633</v>
      </c>
      <c r="B717" s="181">
        <v>4</v>
      </c>
      <c r="C717" s="169">
        <v>85.0207</v>
      </c>
      <c r="D717" s="169">
        <v>85.0549</v>
      </c>
      <c r="E717" s="169">
        <f t="shared" si="57"/>
        <v>0.034199999999998454</v>
      </c>
      <c r="F717" s="262">
        <f t="shared" si="59"/>
        <v>105.76120233787444</v>
      </c>
      <c r="G717" s="243">
        <f t="shared" si="60"/>
        <v>323.37</v>
      </c>
      <c r="H717" s="181">
        <v>40</v>
      </c>
      <c r="I717" s="178">
        <v>701.34</v>
      </c>
      <c r="J717" s="178">
        <v>377.97</v>
      </c>
    </row>
    <row r="718" spans="1:10" ht="23.25">
      <c r="A718" s="162"/>
      <c r="B718" s="181">
        <v>5</v>
      </c>
      <c r="C718" s="169">
        <v>85.0373</v>
      </c>
      <c r="D718" s="169">
        <v>85.07</v>
      </c>
      <c r="E718" s="169">
        <f t="shared" si="57"/>
        <v>0.03269999999999129</v>
      </c>
      <c r="F718" s="262">
        <f t="shared" si="59"/>
        <v>91.82813816341277</v>
      </c>
      <c r="G718" s="243">
        <f t="shared" si="60"/>
        <v>356.1</v>
      </c>
      <c r="H718" s="181">
        <v>41</v>
      </c>
      <c r="I718" s="178">
        <v>599.13</v>
      </c>
      <c r="J718" s="178">
        <v>243.03</v>
      </c>
    </row>
    <row r="719" spans="1:10" ht="23.25">
      <c r="A719" s="162"/>
      <c r="B719" s="181">
        <v>6</v>
      </c>
      <c r="C719" s="169">
        <v>87.468</v>
      </c>
      <c r="D719" s="169">
        <v>87.4988</v>
      </c>
      <c r="E719" s="169">
        <f t="shared" si="57"/>
        <v>0.030799999999999272</v>
      </c>
      <c r="F719" s="262">
        <f t="shared" si="59"/>
        <v>100.37477594915846</v>
      </c>
      <c r="G719" s="243">
        <f t="shared" si="60"/>
        <v>306.84999999999997</v>
      </c>
      <c r="H719" s="181">
        <v>42</v>
      </c>
      <c r="I719" s="178">
        <v>701.55</v>
      </c>
      <c r="J719" s="178">
        <v>394.7</v>
      </c>
    </row>
    <row r="720" spans="1:10" ht="23.25">
      <c r="A720" s="162">
        <v>23644</v>
      </c>
      <c r="B720" s="181">
        <v>7</v>
      </c>
      <c r="C720" s="169">
        <v>86.3795</v>
      </c>
      <c r="D720" s="169">
        <v>86.4135</v>
      </c>
      <c r="E720" s="169">
        <f t="shared" si="57"/>
        <v>0.034000000000006025</v>
      </c>
      <c r="F720" s="262">
        <f t="shared" si="59"/>
        <v>102.81532553148276</v>
      </c>
      <c r="G720" s="243">
        <f t="shared" si="60"/>
        <v>330.68999999999994</v>
      </c>
      <c r="H720" s="181">
        <v>43</v>
      </c>
      <c r="I720" s="178">
        <v>694.3</v>
      </c>
      <c r="J720" s="178">
        <v>363.61</v>
      </c>
    </row>
    <row r="721" spans="1:10" ht="23.25">
      <c r="A721" s="162"/>
      <c r="B721" s="181">
        <v>8</v>
      </c>
      <c r="C721" s="169">
        <v>84.798</v>
      </c>
      <c r="D721" s="169">
        <v>84.8294</v>
      </c>
      <c r="E721" s="169">
        <f t="shared" si="57"/>
        <v>0.03140000000000498</v>
      </c>
      <c r="F721" s="262">
        <f t="shared" si="59"/>
        <v>107.0211315610258</v>
      </c>
      <c r="G721" s="243">
        <f t="shared" si="60"/>
        <v>293.4000000000001</v>
      </c>
      <c r="H721" s="181">
        <v>44</v>
      </c>
      <c r="I721" s="178">
        <v>831.2</v>
      </c>
      <c r="J721" s="178">
        <v>537.8</v>
      </c>
    </row>
    <row r="722" spans="1:10" ht="23.25">
      <c r="A722" s="162"/>
      <c r="B722" s="181">
        <v>9</v>
      </c>
      <c r="C722" s="169">
        <v>87.6396</v>
      </c>
      <c r="D722" s="169">
        <v>87.6656</v>
      </c>
      <c r="E722" s="169">
        <f t="shared" si="57"/>
        <v>0.02599999999999625</v>
      </c>
      <c r="F722" s="262">
        <f t="shared" si="59"/>
        <v>75.13365120646222</v>
      </c>
      <c r="G722" s="243">
        <f t="shared" si="60"/>
        <v>346.04999999999995</v>
      </c>
      <c r="H722" s="181">
        <v>45</v>
      </c>
      <c r="I722" s="178">
        <v>693.05</v>
      </c>
      <c r="J722" s="178">
        <v>347</v>
      </c>
    </row>
    <row r="723" spans="1:10" ht="23.25">
      <c r="A723" s="162">
        <v>23655</v>
      </c>
      <c r="B723" s="181">
        <v>1</v>
      </c>
      <c r="C723" s="169">
        <v>85.389</v>
      </c>
      <c r="D723" s="169">
        <v>85.3944</v>
      </c>
      <c r="E723" s="169">
        <f t="shared" si="57"/>
        <v>0.005400000000008731</v>
      </c>
      <c r="F723" s="262">
        <f t="shared" si="59"/>
        <v>16.751977664056867</v>
      </c>
      <c r="G723" s="243">
        <f t="shared" si="60"/>
        <v>322.35</v>
      </c>
      <c r="H723" s="181">
        <v>46</v>
      </c>
      <c r="I723" s="178">
        <v>719.83</v>
      </c>
      <c r="J723" s="178">
        <v>397.48</v>
      </c>
    </row>
    <row r="724" spans="1:10" ht="23.25">
      <c r="A724" s="162"/>
      <c r="B724" s="181">
        <v>2</v>
      </c>
      <c r="C724" s="169">
        <v>87.4773</v>
      </c>
      <c r="D724" s="169">
        <v>87.4809</v>
      </c>
      <c r="E724" s="169">
        <f t="shared" si="57"/>
        <v>0.0036000000000058208</v>
      </c>
      <c r="F724" s="262">
        <f t="shared" si="59"/>
        <v>10.859400923066636</v>
      </c>
      <c r="G724" s="243">
        <f t="shared" si="60"/>
        <v>331.51000000000005</v>
      </c>
      <c r="H724" s="181">
        <v>47</v>
      </c>
      <c r="I724" s="178">
        <v>745.09</v>
      </c>
      <c r="J724" s="178">
        <v>413.58</v>
      </c>
    </row>
    <row r="725" spans="1:10" ht="23.25">
      <c r="A725" s="162"/>
      <c r="B725" s="181">
        <v>3</v>
      </c>
      <c r="C725" s="169">
        <v>85.8671</v>
      </c>
      <c r="D725" s="169">
        <v>85.8708</v>
      </c>
      <c r="E725" s="169">
        <f t="shared" si="57"/>
        <v>0.0037000000000091404</v>
      </c>
      <c r="F725" s="262">
        <f t="shared" si="59"/>
        <v>12.473031283741706</v>
      </c>
      <c r="G725" s="243">
        <f t="shared" si="60"/>
        <v>296.64000000000004</v>
      </c>
      <c r="H725" s="181">
        <v>48</v>
      </c>
      <c r="I725" s="178">
        <v>759.23</v>
      </c>
      <c r="J725" s="178">
        <v>462.59</v>
      </c>
    </row>
    <row r="726" spans="1:10" ht="23.25">
      <c r="A726" s="162">
        <v>23662</v>
      </c>
      <c r="B726" s="181">
        <v>4</v>
      </c>
      <c r="C726" s="169">
        <v>85.0267</v>
      </c>
      <c r="D726" s="169">
        <v>85.0307</v>
      </c>
      <c r="E726" s="169">
        <f t="shared" si="57"/>
        <v>0.003999999999990678</v>
      </c>
      <c r="F726" s="262">
        <f t="shared" si="59"/>
        <v>12.61869459601463</v>
      </c>
      <c r="G726" s="243">
        <f t="shared" si="60"/>
        <v>316.99</v>
      </c>
      <c r="H726" s="181">
        <v>49</v>
      </c>
      <c r="I726" s="178">
        <v>795.85</v>
      </c>
      <c r="J726" s="178">
        <v>478.86</v>
      </c>
    </row>
    <row r="727" spans="1:10" ht="23.25">
      <c r="A727" s="162"/>
      <c r="B727" s="181">
        <v>5</v>
      </c>
      <c r="C727" s="169">
        <v>85.0411</v>
      </c>
      <c r="D727" s="169">
        <v>85.0463</v>
      </c>
      <c r="E727" s="169">
        <f t="shared" si="57"/>
        <v>0.005200000000002092</v>
      </c>
      <c r="F727" s="262">
        <f t="shared" si="59"/>
        <v>17.005690365629185</v>
      </c>
      <c r="G727" s="243">
        <f t="shared" si="60"/>
        <v>305.78</v>
      </c>
      <c r="H727" s="181">
        <v>50</v>
      </c>
      <c r="I727" s="178">
        <v>833.43</v>
      </c>
      <c r="J727" s="178">
        <v>527.65</v>
      </c>
    </row>
    <row r="728" spans="1:10" ht="23.25">
      <c r="A728" s="162"/>
      <c r="B728" s="181">
        <v>6</v>
      </c>
      <c r="C728" s="169">
        <v>87.4605</v>
      </c>
      <c r="D728" s="169">
        <v>87.462</v>
      </c>
      <c r="E728" s="169">
        <f t="shared" si="57"/>
        <v>0.0015000000000071623</v>
      </c>
      <c r="F728" s="262">
        <f t="shared" si="59"/>
        <v>4.381992930405661</v>
      </c>
      <c r="G728" s="243">
        <f t="shared" si="60"/>
        <v>342.31000000000006</v>
      </c>
      <c r="H728" s="181">
        <v>51</v>
      </c>
      <c r="I728" s="178">
        <v>730.71</v>
      </c>
      <c r="J728" s="178">
        <v>388.4</v>
      </c>
    </row>
    <row r="729" spans="1:10" ht="23.25">
      <c r="A729" s="162">
        <v>23671</v>
      </c>
      <c r="B729" s="181">
        <v>7</v>
      </c>
      <c r="C729" s="169">
        <v>86.3783</v>
      </c>
      <c r="D729" s="169">
        <v>86.3819</v>
      </c>
      <c r="E729" s="169">
        <f t="shared" si="57"/>
        <v>0.0036000000000058208</v>
      </c>
      <c r="F729" s="262">
        <f t="shared" si="59"/>
        <v>10.021992706232624</v>
      </c>
      <c r="G729" s="243">
        <f t="shared" si="60"/>
        <v>359.21</v>
      </c>
      <c r="H729" s="181">
        <v>52</v>
      </c>
      <c r="I729" s="178">
        <v>698.67</v>
      </c>
      <c r="J729" s="178">
        <v>339.46</v>
      </c>
    </row>
    <row r="730" spans="1:10" ht="23.25">
      <c r="A730" s="162"/>
      <c r="B730" s="181">
        <v>8</v>
      </c>
      <c r="C730" s="169">
        <v>84.7997</v>
      </c>
      <c r="D730" s="169">
        <v>84.801</v>
      </c>
      <c r="E730" s="169">
        <f t="shared" si="57"/>
        <v>0.001300000000000523</v>
      </c>
      <c r="F730" s="262">
        <f t="shared" si="59"/>
        <v>4.379021120357473</v>
      </c>
      <c r="G730" s="243">
        <f t="shared" si="60"/>
        <v>296.87</v>
      </c>
      <c r="H730" s="181">
        <v>53</v>
      </c>
      <c r="I730" s="178">
        <v>850.33</v>
      </c>
      <c r="J730" s="178">
        <v>553.46</v>
      </c>
    </row>
    <row r="731" spans="1:10" ht="23.25">
      <c r="A731" s="162"/>
      <c r="B731" s="181">
        <v>9</v>
      </c>
      <c r="C731" s="169">
        <v>87.6407</v>
      </c>
      <c r="D731" s="169">
        <v>87.6451</v>
      </c>
      <c r="E731" s="169">
        <f t="shared" si="57"/>
        <v>0.004400000000003956</v>
      </c>
      <c r="F731" s="262">
        <f t="shared" si="59"/>
        <v>12.507817385877415</v>
      </c>
      <c r="G731" s="243">
        <f t="shared" si="60"/>
        <v>351.78</v>
      </c>
      <c r="H731" s="181">
        <v>54</v>
      </c>
      <c r="I731" s="178">
        <v>698.38</v>
      </c>
      <c r="J731" s="178">
        <v>346.6</v>
      </c>
    </row>
    <row r="732" spans="1:10" ht="23.25">
      <c r="A732" s="162">
        <v>23686</v>
      </c>
      <c r="B732" s="181">
        <v>28</v>
      </c>
      <c r="C732" s="169">
        <v>91.7522</v>
      </c>
      <c r="D732" s="169">
        <v>91.7635</v>
      </c>
      <c r="E732" s="169">
        <f t="shared" si="57"/>
        <v>0.011299999999991428</v>
      </c>
      <c r="F732" s="262">
        <f t="shared" si="59"/>
        <v>37.340559117016156</v>
      </c>
      <c r="G732" s="243">
        <f t="shared" si="60"/>
        <v>302.62</v>
      </c>
      <c r="H732" s="181">
        <v>55</v>
      </c>
      <c r="I732" s="178">
        <v>803.38</v>
      </c>
      <c r="J732" s="178">
        <v>500.76</v>
      </c>
    </row>
    <row r="733" spans="1:10" ht="23.25">
      <c r="A733" s="162"/>
      <c r="B733" s="181">
        <v>29</v>
      </c>
      <c r="C733" s="169">
        <v>85.2566</v>
      </c>
      <c r="D733" s="169">
        <v>85.2674</v>
      </c>
      <c r="E733" s="169">
        <f t="shared" si="57"/>
        <v>0.01079999999998904</v>
      </c>
      <c r="F733" s="262">
        <f t="shared" si="59"/>
        <v>34.30858667679736</v>
      </c>
      <c r="G733" s="243">
        <f t="shared" si="60"/>
        <v>314.78999999999996</v>
      </c>
      <c r="H733" s="181">
        <v>56</v>
      </c>
      <c r="I733" s="178">
        <v>879.9</v>
      </c>
      <c r="J733" s="178">
        <v>565.11</v>
      </c>
    </row>
    <row r="734" spans="1:10" ht="23.25">
      <c r="A734" s="162"/>
      <c r="B734" s="181">
        <v>30</v>
      </c>
      <c r="C734" s="169">
        <v>85.3208</v>
      </c>
      <c r="D734" s="169">
        <v>85.3331</v>
      </c>
      <c r="E734" s="169">
        <f t="shared" si="57"/>
        <v>0.012299999999996203</v>
      </c>
      <c r="F734" s="262">
        <f t="shared" si="59"/>
        <v>39.588027035713566</v>
      </c>
      <c r="G734" s="243">
        <f t="shared" si="60"/>
        <v>310.69999999999993</v>
      </c>
      <c r="H734" s="181">
        <v>57</v>
      </c>
      <c r="I734" s="178">
        <v>832.78</v>
      </c>
      <c r="J734" s="178">
        <v>522.08</v>
      </c>
    </row>
    <row r="735" spans="1:10" ht="23.25">
      <c r="A735" s="162">
        <v>23690</v>
      </c>
      <c r="B735" s="181">
        <v>31</v>
      </c>
      <c r="C735" s="169">
        <v>91.3833</v>
      </c>
      <c r="D735" s="169">
        <v>91.4027</v>
      </c>
      <c r="E735" s="169">
        <f t="shared" si="57"/>
        <v>0.019399999999990314</v>
      </c>
      <c r="F735" s="262">
        <f t="shared" si="59"/>
        <v>62.13567356348189</v>
      </c>
      <c r="G735" s="243">
        <f t="shared" si="60"/>
        <v>312.22</v>
      </c>
      <c r="H735" s="181">
        <v>58</v>
      </c>
      <c r="I735" s="178">
        <v>683.2</v>
      </c>
      <c r="J735" s="178">
        <v>370.98</v>
      </c>
    </row>
    <row r="736" spans="1:10" ht="23.25">
      <c r="A736" s="162"/>
      <c r="B736" s="181">
        <v>32</v>
      </c>
      <c r="C736" s="169">
        <v>83.9923</v>
      </c>
      <c r="D736" s="169">
        <v>84.0033</v>
      </c>
      <c r="E736" s="169">
        <f t="shared" si="57"/>
        <v>0.01099999999999568</v>
      </c>
      <c r="F736" s="262">
        <f t="shared" si="59"/>
        <v>32.99835008248291</v>
      </c>
      <c r="G736" s="243">
        <f t="shared" si="60"/>
        <v>333.3500000000001</v>
      </c>
      <c r="H736" s="181">
        <v>59</v>
      </c>
      <c r="I736" s="178">
        <v>790.44</v>
      </c>
      <c r="J736" s="178">
        <v>457.09</v>
      </c>
    </row>
    <row r="737" spans="1:10" ht="23.25">
      <c r="A737" s="162"/>
      <c r="B737" s="181">
        <v>33</v>
      </c>
      <c r="C737" s="169">
        <v>88.4174</v>
      </c>
      <c r="D737" s="169">
        <v>88.431</v>
      </c>
      <c r="E737" s="169">
        <f t="shared" si="57"/>
        <v>0.013599999999996726</v>
      </c>
      <c r="F737" s="262">
        <f t="shared" si="59"/>
        <v>42.03238966496701</v>
      </c>
      <c r="G737" s="243">
        <f t="shared" si="60"/>
        <v>323.56</v>
      </c>
      <c r="H737" s="181">
        <v>60</v>
      </c>
      <c r="I737" s="178">
        <v>718.98</v>
      </c>
      <c r="J737" s="178">
        <v>395.42</v>
      </c>
    </row>
    <row r="738" spans="1:10" ht="23.25">
      <c r="A738" s="162">
        <v>23707</v>
      </c>
      <c r="B738" s="181">
        <v>34</v>
      </c>
      <c r="C738" s="169">
        <v>87.0202</v>
      </c>
      <c r="D738" s="169">
        <v>87.0308</v>
      </c>
      <c r="E738" s="169">
        <f t="shared" si="57"/>
        <v>0.010599999999996612</v>
      </c>
      <c r="F738" s="262">
        <f t="shared" si="59"/>
        <v>32.34567147782068</v>
      </c>
      <c r="G738" s="243">
        <f t="shared" si="60"/>
        <v>327.7099999999999</v>
      </c>
      <c r="H738" s="181">
        <v>61</v>
      </c>
      <c r="I738" s="178">
        <v>835.06</v>
      </c>
      <c r="J738" s="178">
        <v>507.35</v>
      </c>
    </row>
    <row r="739" spans="1:10" ht="23.25">
      <c r="A739" s="162"/>
      <c r="B739" s="181">
        <v>35</v>
      </c>
      <c r="C739" s="169">
        <v>86.0817</v>
      </c>
      <c r="D739" s="169">
        <v>86.0936</v>
      </c>
      <c r="E739" s="169">
        <f t="shared" si="57"/>
        <v>0.011899999999997135</v>
      </c>
      <c r="F739" s="262">
        <f t="shared" si="59"/>
        <v>33.33053244824563</v>
      </c>
      <c r="G739" s="243">
        <f t="shared" si="60"/>
        <v>357.03</v>
      </c>
      <c r="H739" s="181">
        <v>62</v>
      </c>
      <c r="I739" s="178">
        <v>686.56</v>
      </c>
      <c r="J739" s="178">
        <v>329.53</v>
      </c>
    </row>
    <row r="740" spans="1:10" ht="23.25">
      <c r="A740" s="162"/>
      <c r="B740" s="181">
        <v>36</v>
      </c>
      <c r="C740" s="169">
        <v>85.0372</v>
      </c>
      <c r="D740" s="169">
        <v>85.0458</v>
      </c>
      <c r="E740" s="169">
        <f t="shared" si="57"/>
        <v>0.008600000000001273</v>
      </c>
      <c r="F740" s="262">
        <f t="shared" si="59"/>
        <v>31.039087595197152</v>
      </c>
      <c r="G740" s="243">
        <f t="shared" si="60"/>
        <v>277.06999999999994</v>
      </c>
      <c r="H740" s="181">
        <v>63</v>
      </c>
      <c r="I740" s="178">
        <v>865.26</v>
      </c>
      <c r="J740" s="178">
        <v>588.19</v>
      </c>
    </row>
    <row r="741" spans="1:10" ht="23.25">
      <c r="A741" s="162">
        <v>23716</v>
      </c>
      <c r="B741" s="181">
        <v>19</v>
      </c>
      <c r="C741" s="169">
        <v>86.2124</v>
      </c>
      <c r="D741" s="169">
        <v>86.2159</v>
      </c>
      <c r="E741" s="169">
        <f t="shared" si="57"/>
        <v>0.003500000000002501</v>
      </c>
      <c r="F741" s="262">
        <f t="shared" si="59"/>
        <v>11.75167041601753</v>
      </c>
      <c r="G741" s="243">
        <f t="shared" si="60"/>
        <v>297.83</v>
      </c>
      <c r="H741" s="181">
        <v>64</v>
      </c>
      <c r="I741" s="178">
        <v>706.17</v>
      </c>
      <c r="J741" s="178">
        <v>408.34</v>
      </c>
    </row>
    <row r="742" spans="1:10" ht="23.25">
      <c r="A742" s="162"/>
      <c r="B742" s="181">
        <v>20</v>
      </c>
      <c r="C742" s="169">
        <v>87.484</v>
      </c>
      <c r="D742" s="169">
        <v>87.4892</v>
      </c>
      <c r="E742" s="169">
        <f t="shared" si="57"/>
        <v>0.005200000000002092</v>
      </c>
      <c r="F742" s="262">
        <f aca="true" t="shared" si="61" ref="F742:F767">((10^6)*E742/G742)</f>
        <v>14.74466214875689</v>
      </c>
      <c r="G742" s="243">
        <f t="shared" si="60"/>
        <v>352.66999999999996</v>
      </c>
      <c r="H742" s="181">
        <v>65</v>
      </c>
      <c r="I742" s="178">
        <v>721.78</v>
      </c>
      <c r="J742" s="178">
        <v>369.11</v>
      </c>
    </row>
    <row r="743" spans="1:10" ht="23.25">
      <c r="A743" s="162"/>
      <c r="B743" s="181">
        <v>21</v>
      </c>
      <c r="C743" s="169">
        <v>90.1153</v>
      </c>
      <c r="D743" s="169">
        <v>90.1204</v>
      </c>
      <c r="E743" s="169">
        <f t="shared" si="57"/>
        <v>0.005099999999998772</v>
      </c>
      <c r="F743" s="262">
        <f t="shared" si="61"/>
        <v>15.650412741273426</v>
      </c>
      <c r="G743" s="243">
        <f t="shared" si="60"/>
        <v>325.87000000000006</v>
      </c>
      <c r="H743" s="181">
        <v>66</v>
      </c>
      <c r="I743" s="178">
        <v>772.95</v>
      </c>
      <c r="J743" s="178">
        <v>447.08</v>
      </c>
    </row>
    <row r="744" spans="1:10" ht="23.25">
      <c r="A744" s="162">
        <v>23725</v>
      </c>
      <c r="B744" s="181">
        <v>22</v>
      </c>
      <c r="C744" s="169">
        <v>86.2552</v>
      </c>
      <c r="D744" s="169">
        <v>86.2577</v>
      </c>
      <c r="E744" s="169">
        <f t="shared" si="57"/>
        <v>0.0024999999999977263</v>
      </c>
      <c r="F744" s="262">
        <f t="shared" si="61"/>
        <v>7.78161670868032</v>
      </c>
      <c r="G744" s="243">
        <f aca="true" t="shared" si="62" ref="G744:G767">I744-J744</f>
        <v>321.27</v>
      </c>
      <c r="H744" s="181">
        <v>67</v>
      </c>
      <c r="I744" s="178">
        <v>818.65</v>
      </c>
      <c r="J744" s="178">
        <v>497.38</v>
      </c>
    </row>
    <row r="745" spans="1:10" ht="23.25">
      <c r="A745" s="162"/>
      <c r="B745" s="181">
        <v>23</v>
      </c>
      <c r="C745" s="169">
        <v>87.7402</v>
      </c>
      <c r="D745" s="169">
        <v>87.7487</v>
      </c>
      <c r="E745" s="169">
        <f t="shared" si="57"/>
        <v>0.008499999999997954</v>
      </c>
      <c r="F745" s="262">
        <f t="shared" si="61"/>
        <v>23.554841212652978</v>
      </c>
      <c r="G745" s="243">
        <f t="shared" si="62"/>
        <v>360.86</v>
      </c>
      <c r="H745" s="181">
        <v>68</v>
      </c>
      <c r="I745" s="178">
        <v>741.23</v>
      </c>
      <c r="J745" s="178">
        <v>380.37</v>
      </c>
    </row>
    <row r="746" spans="1:10" ht="23.25">
      <c r="A746" s="162"/>
      <c r="B746" s="181">
        <v>24</v>
      </c>
      <c r="C746" s="169">
        <v>87.941</v>
      </c>
      <c r="D746" s="169">
        <v>87.9542</v>
      </c>
      <c r="E746" s="169">
        <f t="shared" si="57"/>
        <v>0.013199999999997658</v>
      </c>
      <c r="F746" s="262">
        <f t="shared" si="61"/>
        <v>36.44898522710936</v>
      </c>
      <c r="G746" s="243">
        <f t="shared" si="62"/>
        <v>362.15000000000003</v>
      </c>
      <c r="H746" s="181">
        <v>69</v>
      </c>
      <c r="I746" s="178">
        <v>696.47</v>
      </c>
      <c r="J746" s="178">
        <v>334.32</v>
      </c>
    </row>
    <row r="747" spans="1:10" ht="23.25">
      <c r="A747" s="162">
        <v>23733</v>
      </c>
      <c r="B747" s="181">
        <v>25</v>
      </c>
      <c r="C747" s="169">
        <v>87.28</v>
      </c>
      <c r="D747" s="169">
        <v>87.2867</v>
      </c>
      <c r="E747" s="169">
        <f t="shared" si="57"/>
        <v>0.006699999999995043</v>
      </c>
      <c r="F747" s="262">
        <f t="shared" si="61"/>
        <v>26.058885301991534</v>
      </c>
      <c r="G747" s="243">
        <f t="shared" si="62"/>
        <v>257.11</v>
      </c>
      <c r="H747" s="181">
        <v>70</v>
      </c>
      <c r="I747" s="178">
        <v>898.74</v>
      </c>
      <c r="J747" s="178">
        <v>641.63</v>
      </c>
    </row>
    <row r="748" spans="1:10" ht="23.25">
      <c r="A748" s="162"/>
      <c r="B748" s="181">
        <v>26</v>
      </c>
      <c r="C748" s="169">
        <v>88.7932</v>
      </c>
      <c r="D748" s="169">
        <v>88.8039</v>
      </c>
      <c r="E748" s="169">
        <f t="shared" si="57"/>
        <v>0.010699999999999932</v>
      </c>
      <c r="F748" s="262">
        <f t="shared" si="61"/>
        <v>27.628589134476172</v>
      </c>
      <c r="G748" s="243">
        <f t="shared" si="62"/>
        <v>387.28</v>
      </c>
      <c r="H748" s="181">
        <v>71</v>
      </c>
      <c r="I748" s="178">
        <v>660.67</v>
      </c>
      <c r="J748" s="178">
        <v>273.39</v>
      </c>
    </row>
    <row r="749" spans="1:10" ht="23.25">
      <c r="A749" s="162"/>
      <c r="B749" s="181">
        <v>27</v>
      </c>
      <c r="C749" s="169">
        <v>88.0608</v>
      </c>
      <c r="D749" s="169">
        <v>88.0716</v>
      </c>
      <c r="E749" s="169">
        <f t="shared" si="57"/>
        <v>0.010800000000003251</v>
      </c>
      <c r="F749" s="262">
        <f t="shared" si="61"/>
        <v>31.88003660301459</v>
      </c>
      <c r="G749" s="243">
        <f t="shared" si="62"/>
        <v>338.77</v>
      </c>
      <c r="H749" s="181">
        <v>72</v>
      </c>
      <c r="I749" s="178">
        <v>727.64</v>
      </c>
      <c r="J749" s="178">
        <v>388.87</v>
      </c>
    </row>
    <row r="750" spans="1:10" ht="23.25">
      <c r="A750" s="162">
        <v>23750</v>
      </c>
      <c r="B750" s="181">
        <v>13</v>
      </c>
      <c r="C750" s="169">
        <v>85.2841</v>
      </c>
      <c r="D750" s="169">
        <v>85.2868</v>
      </c>
      <c r="E750" s="169">
        <f t="shared" si="57"/>
        <v>0.0027000000000043656</v>
      </c>
      <c r="F750" s="262">
        <f t="shared" si="61"/>
        <v>9.834632476157813</v>
      </c>
      <c r="G750" s="243">
        <f t="shared" si="62"/>
        <v>274.53999999999996</v>
      </c>
      <c r="H750" s="181">
        <v>73</v>
      </c>
      <c r="I750" s="178">
        <v>848.11</v>
      </c>
      <c r="J750" s="178">
        <v>573.57</v>
      </c>
    </row>
    <row r="751" spans="1:10" ht="23.25">
      <c r="A751" s="162"/>
      <c r="B751" s="181">
        <v>14</v>
      </c>
      <c r="C751" s="169">
        <v>87.7809</v>
      </c>
      <c r="D751" s="169">
        <v>87.7857</v>
      </c>
      <c r="E751" s="169">
        <f t="shared" si="57"/>
        <v>0.004800000000003024</v>
      </c>
      <c r="F751" s="262">
        <f t="shared" si="61"/>
        <v>17.205534446924595</v>
      </c>
      <c r="G751" s="243">
        <f t="shared" si="62"/>
        <v>278.98</v>
      </c>
      <c r="H751" s="181">
        <v>74</v>
      </c>
      <c r="I751" s="178">
        <v>837.64</v>
      </c>
      <c r="J751" s="178">
        <v>558.66</v>
      </c>
    </row>
    <row r="752" spans="1:10" ht="23.25">
      <c r="A752" s="162"/>
      <c r="B752" s="181">
        <v>15</v>
      </c>
      <c r="C752" s="169">
        <v>86.9907</v>
      </c>
      <c r="D752" s="169">
        <v>86.994</v>
      </c>
      <c r="E752" s="169">
        <f t="shared" si="57"/>
        <v>0.003299999999995862</v>
      </c>
      <c r="F752" s="262">
        <f t="shared" si="61"/>
        <v>9.997576345115919</v>
      </c>
      <c r="G752" s="243">
        <f t="shared" si="62"/>
        <v>330.0799999999999</v>
      </c>
      <c r="H752" s="181">
        <v>75</v>
      </c>
      <c r="I752" s="178">
        <v>849.05</v>
      </c>
      <c r="J752" s="178">
        <v>518.97</v>
      </c>
    </row>
    <row r="753" spans="1:10" ht="23.25">
      <c r="A753" s="162">
        <v>23768</v>
      </c>
      <c r="B753" s="181">
        <v>16</v>
      </c>
      <c r="C753" s="169">
        <v>85.6814</v>
      </c>
      <c r="D753" s="169">
        <v>85.6848</v>
      </c>
      <c r="E753" s="169">
        <f t="shared" si="57"/>
        <v>0.0033999999999991815</v>
      </c>
      <c r="F753" s="262">
        <f t="shared" si="61"/>
        <v>12.975613479369468</v>
      </c>
      <c r="G753" s="243">
        <f t="shared" si="62"/>
        <v>262.03</v>
      </c>
      <c r="H753" s="181">
        <v>76</v>
      </c>
      <c r="I753" s="178">
        <v>798.23</v>
      </c>
      <c r="J753" s="178">
        <v>536.2</v>
      </c>
    </row>
    <row r="754" spans="1:10" ht="23.25">
      <c r="A754" s="162"/>
      <c r="B754" s="181">
        <v>17</v>
      </c>
      <c r="C754" s="169">
        <v>89.3769</v>
      </c>
      <c r="D754" s="169">
        <v>89.3793</v>
      </c>
      <c r="E754" s="169">
        <f t="shared" si="57"/>
        <v>0.0023999999999944066</v>
      </c>
      <c r="F754" s="262">
        <f t="shared" si="61"/>
        <v>8.616356717148006</v>
      </c>
      <c r="G754" s="243">
        <f t="shared" si="62"/>
        <v>278.5400000000001</v>
      </c>
      <c r="H754" s="181">
        <v>77</v>
      </c>
      <c r="I754" s="178">
        <v>828.08</v>
      </c>
      <c r="J754" s="178">
        <v>549.54</v>
      </c>
    </row>
    <row r="755" spans="1:10" ht="23.25">
      <c r="A755" s="162"/>
      <c r="B755" s="181">
        <v>18</v>
      </c>
      <c r="C755" s="169">
        <v>86.8053</v>
      </c>
      <c r="D755" s="169">
        <v>86.81</v>
      </c>
      <c r="E755" s="169">
        <f t="shared" si="57"/>
        <v>0.004699999999999704</v>
      </c>
      <c r="F755" s="262">
        <f t="shared" si="61"/>
        <v>13.277211220655115</v>
      </c>
      <c r="G755" s="243">
        <f t="shared" si="62"/>
        <v>353.99</v>
      </c>
      <c r="H755" s="181">
        <v>78</v>
      </c>
      <c r="I755" s="178">
        <v>697.12</v>
      </c>
      <c r="J755" s="178">
        <v>343.13</v>
      </c>
    </row>
    <row r="756" spans="1:10" ht="23.25">
      <c r="A756" s="162">
        <v>23770</v>
      </c>
      <c r="B756" s="181">
        <v>19</v>
      </c>
      <c r="C756" s="169">
        <v>86.183</v>
      </c>
      <c r="D756" s="169">
        <v>86.189</v>
      </c>
      <c r="E756" s="169">
        <f t="shared" si="57"/>
        <v>0.0059999999999860165</v>
      </c>
      <c r="F756" s="262">
        <f t="shared" si="61"/>
        <v>19.22337562471491</v>
      </c>
      <c r="G756" s="243">
        <f t="shared" si="62"/>
        <v>312.1199999999999</v>
      </c>
      <c r="H756" s="181">
        <v>79</v>
      </c>
      <c r="I756" s="178">
        <v>829.31</v>
      </c>
      <c r="J756" s="178">
        <v>517.19</v>
      </c>
    </row>
    <row r="757" spans="1:10" ht="23.25">
      <c r="A757" s="162"/>
      <c r="B757" s="181">
        <v>20</v>
      </c>
      <c r="C757" s="169">
        <v>87.4417</v>
      </c>
      <c r="D757" s="169">
        <v>87.4499</v>
      </c>
      <c r="E757" s="169">
        <f t="shared" si="57"/>
        <v>0.008200000000002206</v>
      </c>
      <c r="F757" s="262">
        <f t="shared" si="61"/>
        <v>26.048284625165838</v>
      </c>
      <c r="G757" s="243">
        <f t="shared" si="62"/>
        <v>314.79999999999995</v>
      </c>
      <c r="H757" s="181">
        <v>80</v>
      </c>
      <c r="I757" s="178">
        <v>700.52</v>
      </c>
      <c r="J757" s="178">
        <v>385.72</v>
      </c>
    </row>
    <row r="758" spans="1:10" ht="23.25">
      <c r="A758" s="162"/>
      <c r="B758" s="181">
        <v>21</v>
      </c>
      <c r="C758" s="169">
        <v>90.065</v>
      </c>
      <c r="D758" s="169">
        <v>90.07</v>
      </c>
      <c r="E758" s="169">
        <f t="shared" si="57"/>
        <v>0.0049999999999954525</v>
      </c>
      <c r="F758" s="262">
        <f t="shared" si="61"/>
        <v>13.830493471994501</v>
      </c>
      <c r="G758" s="243">
        <f t="shared" si="62"/>
        <v>361.52000000000004</v>
      </c>
      <c r="H758" s="181">
        <v>81</v>
      </c>
      <c r="I758" s="178">
        <v>739.33</v>
      </c>
      <c r="J758" s="178">
        <v>377.81</v>
      </c>
    </row>
    <row r="759" spans="1:10" ht="23.25">
      <c r="A759" s="162">
        <v>23772</v>
      </c>
      <c r="B759" s="181">
        <v>22</v>
      </c>
      <c r="C759" s="169">
        <v>86.2112</v>
      </c>
      <c r="D759" s="169">
        <v>86.2143</v>
      </c>
      <c r="E759" s="169">
        <f t="shared" si="57"/>
        <v>0.0030999999999892225</v>
      </c>
      <c r="F759" s="262">
        <f t="shared" si="61"/>
        <v>10.105949470217514</v>
      </c>
      <c r="G759" s="243">
        <f t="shared" si="62"/>
        <v>306.75</v>
      </c>
      <c r="H759" s="181">
        <v>82</v>
      </c>
      <c r="I759" s="178">
        <v>848.04</v>
      </c>
      <c r="J759" s="178">
        <v>541.29</v>
      </c>
    </row>
    <row r="760" spans="1:10" ht="23.25">
      <c r="A760" s="162"/>
      <c r="B760" s="181">
        <v>23</v>
      </c>
      <c r="C760" s="169">
        <v>87.6942</v>
      </c>
      <c r="D760" s="169">
        <v>87.6999</v>
      </c>
      <c r="E760" s="169">
        <f t="shared" si="57"/>
        <v>0.005700000000004479</v>
      </c>
      <c r="F760" s="262">
        <f t="shared" si="61"/>
        <v>17.550341769827206</v>
      </c>
      <c r="G760" s="243">
        <f t="shared" si="62"/>
        <v>324.78</v>
      </c>
      <c r="H760" s="181">
        <v>83</v>
      </c>
      <c r="I760" s="178">
        <v>710.56</v>
      </c>
      <c r="J760" s="178">
        <v>385.78</v>
      </c>
    </row>
    <row r="761" spans="1:10" ht="23.25">
      <c r="A761" s="162"/>
      <c r="B761" s="181">
        <v>24</v>
      </c>
      <c r="C761" s="169">
        <v>87.8985</v>
      </c>
      <c r="D761" s="169">
        <v>87.9047</v>
      </c>
      <c r="E761" s="169">
        <f t="shared" si="57"/>
        <v>0.006200000000006867</v>
      </c>
      <c r="F761" s="262">
        <f t="shared" si="61"/>
        <v>16.626441405220884</v>
      </c>
      <c r="G761" s="243">
        <f t="shared" si="62"/>
        <v>372.9</v>
      </c>
      <c r="H761" s="181">
        <v>84</v>
      </c>
      <c r="I761" s="178">
        <v>710.91</v>
      </c>
      <c r="J761" s="178">
        <v>338.01</v>
      </c>
    </row>
    <row r="762" spans="1:10" ht="23.25">
      <c r="A762" s="162">
        <v>23796</v>
      </c>
      <c r="B762" s="181">
        <v>1</v>
      </c>
      <c r="C762" s="169">
        <v>85.4235</v>
      </c>
      <c r="D762" s="169">
        <v>85.4294</v>
      </c>
      <c r="E762" s="169">
        <f t="shared" si="57"/>
        <v>0.005899999999996908</v>
      </c>
      <c r="F762" s="262">
        <f t="shared" si="61"/>
        <v>20.14958505514466</v>
      </c>
      <c r="G762" s="243">
        <f t="shared" si="62"/>
        <v>292.81</v>
      </c>
      <c r="H762" s="181">
        <v>85</v>
      </c>
      <c r="I762" s="178">
        <v>801.37</v>
      </c>
      <c r="J762" s="178">
        <v>508.56</v>
      </c>
    </row>
    <row r="763" spans="1:10" ht="23.25">
      <c r="A763" s="162"/>
      <c r="B763" s="181">
        <v>2</v>
      </c>
      <c r="C763" s="169">
        <v>87.4837</v>
      </c>
      <c r="D763" s="169">
        <v>87.4847</v>
      </c>
      <c r="E763" s="169">
        <f t="shared" si="57"/>
        <v>0.0010000000000047748</v>
      </c>
      <c r="F763" s="262">
        <f t="shared" si="61"/>
        <v>2.790801518209351</v>
      </c>
      <c r="G763" s="243">
        <f t="shared" si="62"/>
        <v>358.32000000000005</v>
      </c>
      <c r="H763" s="181">
        <v>86</v>
      </c>
      <c r="I763" s="178">
        <v>724.7</v>
      </c>
      <c r="J763" s="178">
        <v>366.38</v>
      </c>
    </row>
    <row r="764" spans="1:10" ht="23.25">
      <c r="A764" s="162"/>
      <c r="B764" s="181">
        <v>3</v>
      </c>
      <c r="C764" s="169">
        <v>85.8939</v>
      </c>
      <c r="D764" s="169">
        <v>85.8979</v>
      </c>
      <c r="E764" s="169">
        <f t="shared" si="57"/>
        <v>0.0040000000000048885</v>
      </c>
      <c r="F764" s="262">
        <f t="shared" si="61"/>
        <v>12.502734973290684</v>
      </c>
      <c r="G764" s="243">
        <f t="shared" si="62"/>
        <v>319.93</v>
      </c>
      <c r="H764" s="181">
        <v>87</v>
      </c>
      <c r="I764" s="178">
        <v>713.36</v>
      </c>
      <c r="J764" s="178">
        <v>393.43</v>
      </c>
    </row>
    <row r="765" spans="1:10" ht="23.25">
      <c r="A765" s="162">
        <v>23803</v>
      </c>
      <c r="B765" s="181">
        <v>1</v>
      </c>
      <c r="C765" s="169">
        <v>85.4067</v>
      </c>
      <c r="D765" s="169">
        <v>85.4139</v>
      </c>
      <c r="E765" s="169">
        <f t="shared" si="57"/>
        <v>0.007199999999997431</v>
      </c>
      <c r="F765" s="262">
        <f t="shared" si="61"/>
        <v>22.082502683629595</v>
      </c>
      <c r="G765" s="243">
        <f t="shared" si="62"/>
        <v>326.05000000000007</v>
      </c>
      <c r="H765" s="181">
        <v>88</v>
      </c>
      <c r="I765" s="178">
        <v>654.44</v>
      </c>
      <c r="J765" s="178">
        <v>328.39</v>
      </c>
    </row>
    <row r="766" spans="1:10" ht="23.25">
      <c r="A766" s="162"/>
      <c r="B766" s="181">
        <v>2</v>
      </c>
      <c r="C766" s="169">
        <v>87.4761</v>
      </c>
      <c r="D766" s="169">
        <v>87.4819</v>
      </c>
      <c r="E766" s="169">
        <f t="shared" si="57"/>
        <v>0.005799999999993588</v>
      </c>
      <c r="F766" s="262">
        <f t="shared" si="61"/>
        <v>18.658516969578855</v>
      </c>
      <c r="G766" s="243">
        <f t="shared" si="62"/>
        <v>310.85</v>
      </c>
      <c r="H766" s="181">
        <v>89</v>
      </c>
      <c r="I766" s="178">
        <v>868.57</v>
      </c>
      <c r="J766" s="178">
        <v>557.72</v>
      </c>
    </row>
    <row r="767" spans="1:10" ht="23.25">
      <c r="A767" s="162"/>
      <c r="B767" s="181">
        <v>3</v>
      </c>
      <c r="C767" s="169">
        <v>85.8868</v>
      </c>
      <c r="D767" s="169">
        <v>85.8894</v>
      </c>
      <c r="E767" s="169">
        <f t="shared" si="57"/>
        <v>0.002600000000001046</v>
      </c>
      <c r="F767" s="262">
        <f t="shared" si="61"/>
        <v>8.732157850549273</v>
      </c>
      <c r="G767" s="243">
        <f t="shared" si="62"/>
        <v>297.75</v>
      </c>
      <c r="H767" s="181">
        <v>90</v>
      </c>
      <c r="I767" s="178">
        <v>844.27</v>
      </c>
      <c r="J767" s="178">
        <v>546.52</v>
      </c>
    </row>
    <row r="768" spans="1:10" ht="23.25">
      <c r="A768" s="162">
        <v>23812</v>
      </c>
      <c r="B768" s="181">
        <v>4</v>
      </c>
      <c r="C768" s="169">
        <v>85.0263</v>
      </c>
      <c r="D768" s="169">
        <v>85.0326</v>
      </c>
      <c r="E768" s="169">
        <f t="shared" si="57"/>
        <v>0.0062999999999959755</v>
      </c>
      <c r="F768" s="262">
        <f aca="true" t="shared" si="63" ref="F768:F773">((10^6)*E768/G768)</f>
        <v>20.693732755209485</v>
      </c>
      <c r="G768" s="243">
        <f aca="true" t="shared" si="64" ref="G768:G773">I768-J768</f>
        <v>304.44</v>
      </c>
      <c r="H768" s="181">
        <v>91</v>
      </c>
      <c r="I768" s="178">
        <v>718.6</v>
      </c>
      <c r="J768" s="178">
        <v>414.16</v>
      </c>
    </row>
    <row r="769" spans="1:10" ht="23.25">
      <c r="A769" s="162"/>
      <c r="B769" s="181">
        <v>5</v>
      </c>
      <c r="C769" s="169">
        <v>85.0597</v>
      </c>
      <c r="D769" s="169">
        <v>85.0695</v>
      </c>
      <c r="E769" s="169">
        <f t="shared" si="57"/>
        <v>0.009799999999998477</v>
      </c>
      <c r="F769" s="262">
        <f t="shared" si="63"/>
        <v>33.79426876788329</v>
      </c>
      <c r="G769" s="243">
        <f t="shared" si="64"/>
        <v>289.99</v>
      </c>
      <c r="H769" s="181">
        <v>92</v>
      </c>
      <c r="I769" s="178">
        <v>840.99</v>
      </c>
      <c r="J769" s="178">
        <v>551</v>
      </c>
    </row>
    <row r="770" spans="1:10" ht="23.25">
      <c r="A770" s="162"/>
      <c r="B770" s="181">
        <v>6</v>
      </c>
      <c r="C770" s="169">
        <v>87.4928</v>
      </c>
      <c r="D770" s="169">
        <v>87.4999</v>
      </c>
      <c r="E770" s="169">
        <f t="shared" si="57"/>
        <v>0.007099999999994111</v>
      </c>
      <c r="F770" s="262">
        <f t="shared" si="63"/>
        <v>21.144167485613366</v>
      </c>
      <c r="G770" s="243">
        <f t="shared" si="64"/>
        <v>335.78999999999996</v>
      </c>
      <c r="H770" s="181">
        <v>93</v>
      </c>
      <c r="I770" s="178">
        <v>689.66</v>
      </c>
      <c r="J770" s="178">
        <v>353.87</v>
      </c>
    </row>
    <row r="771" spans="1:10" ht="23.25">
      <c r="A771" s="162">
        <v>23824</v>
      </c>
      <c r="B771" s="181">
        <v>7</v>
      </c>
      <c r="C771" s="169">
        <v>86.406</v>
      </c>
      <c r="D771" s="169">
        <v>86.4076</v>
      </c>
      <c r="E771" s="169">
        <f t="shared" si="57"/>
        <v>0.001599999999996271</v>
      </c>
      <c r="F771" s="262">
        <f t="shared" si="63"/>
        <v>5.8644577209114495</v>
      </c>
      <c r="G771" s="243">
        <f t="shared" si="64"/>
        <v>272.83000000000004</v>
      </c>
      <c r="H771" s="181">
        <v>94</v>
      </c>
      <c r="I771" s="178">
        <v>830.87</v>
      </c>
      <c r="J771" s="178">
        <v>558.04</v>
      </c>
    </row>
    <row r="772" spans="1:10" ht="23.25">
      <c r="A772" s="162"/>
      <c r="B772" s="181">
        <v>8</v>
      </c>
      <c r="C772" s="169">
        <v>85.9127</v>
      </c>
      <c r="D772" s="169">
        <v>85.9173</v>
      </c>
      <c r="E772" s="169">
        <f t="shared" si="57"/>
        <v>0.004599999999996385</v>
      </c>
      <c r="F772" s="262">
        <f t="shared" si="63"/>
        <v>13.042985142328414</v>
      </c>
      <c r="G772" s="243">
        <f t="shared" si="64"/>
        <v>352.68</v>
      </c>
      <c r="H772" s="181">
        <v>95</v>
      </c>
      <c r="I772" s="178">
        <v>720.01</v>
      </c>
      <c r="J772" s="178">
        <v>367.33</v>
      </c>
    </row>
    <row r="773" spans="1:10" s="283" customFormat="1" ht="24" thickBot="1">
      <c r="A773" s="251"/>
      <c r="B773" s="252">
        <v>9</v>
      </c>
      <c r="C773" s="253">
        <v>86.566</v>
      </c>
      <c r="D773" s="253">
        <v>86.5688</v>
      </c>
      <c r="E773" s="253">
        <f t="shared" si="57"/>
        <v>0.0027999999999934744</v>
      </c>
      <c r="F773" s="282">
        <f t="shared" si="63"/>
        <v>9.697641395052381</v>
      </c>
      <c r="G773" s="254">
        <f t="shared" si="64"/>
        <v>288.73</v>
      </c>
      <c r="H773" s="252">
        <v>96</v>
      </c>
      <c r="I773" s="255">
        <v>847.36</v>
      </c>
      <c r="J773" s="255">
        <v>558.63</v>
      </c>
    </row>
    <row r="774" spans="1:10" ht="23.25">
      <c r="A774" s="213"/>
      <c r="B774" s="214"/>
      <c r="C774" s="215"/>
      <c r="D774" s="215"/>
      <c r="E774" s="215"/>
      <c r="F774" s="301" t="e">
        <f>((10^6)*E774/G774)</f>
        <v>#DIV/0!</v>
      </c>
      <c r="G774" s="250">
        <f>I774-J774</f>
        <v>0</v>
      </c>
      <c r="H774" s="214">
        <v>1</v>
      </c>
      <c r="I774" s="218"/>
      <c r="J774" s="218"/>
    </row>
    <row r="775" spans="1:10" ht="23.25">
      <c r="A775" s="162"/>
      <c r="B775" s="181"/>
      <c r="C775" s="169"/>
      <c r="D775" s="169"/>
      <c r="E775" s="169"/>
      <c r="F775" s="262" t="e">
        <f>((10^6)*E775/G775)</f>
        <v>#DIV/0!</v>
      </c>
      <c r="G775" s="243">
        <f>I775-J775</f>
        <v>0</v>
      </c>
      <c r="H775" s="181">
        <v>2</v>
      </c>
      <c r="I775" s="178"/>
      <c r="J775" s="178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1610"/>
  <sheetViews>
    <sheetView zoomScale="86" zoomScaleNormal="86" zoomScalePageLayoutView="0" workbookViewId="0" topLeftCell="A860">
      <selection activeCell="E851" sqref="E851"/>
    </sheetView>
  </sheetViews>
  <sheetFormatPr defaultColWidth="9.140625" defaultRowHeight="23.25"/>
  <cols>
    <col min="1" max="1" width="9.140625" style="1" customWidth="1"/>
    <col min="2" max="2" width="11.57421875" style="6" bestFit="1" customWidth="1"/>
    <col min="3" max="3" width="12.28125" style="136" customWidth="1"/>
    <col min="4" max="4" width="12.00390625" style="4" customWidth="1"/>
    <col min="5" max="5" width="12.57421875" style="4" customWidth="1"/>
    <col min="6" max="7" width="14.28125" style="4" customWidth="1"/>
    <col min="8" max="8" width="14.421875" style="4" customWidth="1"/>
    <col min="9" max="9" width="13.57421875" style="6" customWidth="1"/>
    <col min="10" max="12" width="12.7109375" style="4" customWidth="1"/>
    <col min="13" max="13" width="12.7109375" style="1" customWidth="1"/>
    <col min="14" max="14" width="14.28125" style="1" customWidth="1"/>
    <col min="15" max="16" width="10.7109375" style="1" customWidth="1"/>
    <col min="17" max="17" width="11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13.140625" style="1" customWidth="1"/>
    <col min="25" max="25" width="12.421875" style="1" customWidth="1"/>
    <col min="26" max="26" width="9.140625" style="1" customWidth="1"/>
    <col min="27" max="27" width="9.5742187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spans="13:15" ht="24">
      <c r="M1" s="11"/>
      <c r="N1" s="11"/>
      <c r="O1" s="11"/>
    </row>
    <row r="2" spans="3:21" ht="29.25">
      <c r="C2" s="137" t="s">
        <v>0</v>
      </c>
      <c r="D2" s="7"/>
      <c r="E2" s="7"/>
      <c r="F2" s="7"/>
      <c r="G2" s="7"/>
      <c r="H2" s="7"/>
      <c r="J2" s="7"/>
      <c r="K2" s="7"/>
      <c r="L2" s="7"/>
      <c r="M2" s="6"/>
      <c r="N2" s="137" t="s">
        <v>0</v>
      </c>
      <c r="O2" s="7"/>
      <c r="P2" s="7"/>
      <c r="Q2" s="7"/>
      <c r="R2" s="7"/>
      <c r="S2" s="7"/>
      <c r="T2" s="6"/>
      <c r="U2" s="7"/>
    </row>
    <row r="3" spans="3:21" ht="24">
      <c r="C3" s="136" t="s">
        <v>221</v>
      </c>
      <c r="H3" s="4" t="s">
        <v>1</v>
      </c>
      <c r="M3" s="6"/>
      <c r="N3" s="136" t="s">
        <v>219</v>
      </c>
      <c r="O3" s="4"/>
      <c r="P3" s="4"/>
      <c r="Q3" s="4"/>
      <c r="R3" s="4"/>
      <c r="S3" s="4" t="s">
        <v>1</v>
      </c>
      <c r="T3" s="6"/>
      <c r="U3" s="4"/>
    </row>
    <row r="4" spans="3:21" ht="24">
      <c r="C4" s="136" t="s">
        <v>218</v>
      </c>
      <c r="H4" s="4" t="s">
        <v>2</v>
      </c>
      <c r="M4" s="6"/>
      <c r="N4" s="136" t="s">
        <v>217</v>
      </c>
      <c r="O4" s="4"/>
      <c r="P4" s="4"/>
      <c r="Q4" s="4"/>
      <c r="R4" s="4"/>
      <c r="S4" s="4" t="s">
        <v>2</v>
      </c>
      <c r="T4" s="6"/>
      <c r="U4" s="4"/>
    </row>
    <row r="5" spans="3:21" ht="27.75" thickBot="1">
      <c r="C5" s="136" t="s">
        <v>3</v>
      </c>
      <c r="H5" s="4" t="s">
        <v>4</v>
      </c>
      <c r="M5" s="6"/>
      <c r="N5" s="136" t="s">
        <v>3</v>
      </c>
      <c r="O5" s="4"/>
      <c r="P5" s="4"/>
      <c r="Q5" s="4"/>
      <c r="R5" s="4"/>
      <c r="S5" s="4" t="s">
        <v>4</v>
      </c>
      <c r="T5" s="6"/>
      <c r="U5" s="4"/>
    </row>
    <row r="6" spans="3:21" ht="120">
      <c r="C6" s="138" t="s">
        <v>5</v>
      </c>
      <c r="D6" s="62" t="s">
        <v>6</v>
      </c>
      <c r="E6" s="135" t="s">
        <v>7</v>
      </c>
      <c r="F6" s="130"/>
      <c r="G6" s="8" t="s">
        <v>8</v>
      </c>
      <c r="H6" s="8" t="s">
        <v>9</v>
      </c>
      <c r="I6" s="3" t="s">
        <v>10</v>
      </c>
      <c r="J6" s="87"/>
      <c r="K6" s="87"/>
      <c r="L6" s="87"/>
      <c r="M6" s="6"/>
      <c r="N6" s="138" t="s">
        <v>5</v>
      </c>
      <c r="O6" s="62" t="s">
        <v>6</v>
      </c>
      <c r="P6" s="135" t="s">
        <v>7</v>
      </c>
      <c r="Q6" s="130"/>
      <c r="R6" s="8" t="s">
        <v>8</v>
      </c>
      <c r="S6" s="8" t="s">
        <v>9</v>
      </c>
      <c r="T6" s="3" t="s">
        <v>10</v>
      </c>
      <c r="U6" s="87"/>
    </row>
    <row r="7" spans="3:21" ht="72">
      <c r="C7" s="139"/>
      <c r="D7" s="63" t="s">
        <v>11</v>
      </c>
      <c r="E7" s="63" t="s">
        <v>12</v>
      </c>
      <c r="F7" s="63" t="s">
        <v>13</v>
      </c>
      <c r="G7" s="9" t="s">
        <v>14</v>
      </c>
      <c r="H7" s="63" t="s">
        <v>15</v>
      </c>
      <c r="I7" s="141"/>
      <c r="J7" s="16"/>
      <c r="K7" s="16"/>
      <c r="L7" s="16"/>
      <c r="M7" s="6"/>
      <c r="N7" s="139"/>
      <c r="O7" s="63" t="s">
        <v>11</v>
      </c>
      <c r="P7" s="63" t="s">
        <v>12</v>
      </c>
      <c r="Q7" s="63" t="s">
        <v>13</v>
      </c>
      <c r="R7" s="9" t="s">
        <v>14</v>
      </c>
      <c r="S7" s="63" t="s">
        <v>15</v>
      </c>
      <c r="T7" s="141"/>
      <c r="U7" s="16"/>
    </row>
    <row r="8" spans="3:36" ht="24">
      <c r="C8" s="140" t="s">
        <v>16</v>
      </c>
      <c r="D8" s="50" t="s">
        <v>17</v>
      </c>
      <c r="E8" s="50" t="s">
        <v>18</v>
      </c>
      <c r="F8" s="50" t="s">
        <v>19</v>
      </c>
      <c r="G8" s="50" t="s">
        <v>20</v>
      </c>
      <c r="H8" s="50" t="s">
        <v>21</v>
      </c>
      <c r="I8" s="51" t="s">
        <v>22</v>
      </c>
      <c r="J8" s="180"/>
      <c r="K8" s="180"/>
      <c r="L8" s="180"/>
      <c r="M8" s="6"/>
      <c r="N8" s="140" t="s">
        <v>16</v>
      </c>
      <c r="O8" s="50" t="s">
        <v>17</v>
      </c>
      <c r="P8" s="50" t="s">
        <v>18</v>
      </c>
      <c r="Q8" s="50" t="s">
        <v>19</v>
      </c>
      <c r="R8" s="50" t="s">
        <v>20</v>
      </c>
      <c r="S8" s="50" t="s">
        <v>21</v>
      </c>
      <c r="T8" s="51" t="s">
        <v>22</v>
      </c>
      <c r="U8" s="180"/>
      <c r="V8" s="2"/>
      <c r="W8" s="2"/>
      <c r="X8" s="2"/>
      <c r="Y8" s="2"/>
      <c r="Z8" s="305"/>
      <c r="AA8" s="305"/>
      <c r="AB8" s="305"/>
      <c r="AC8" s="305"/>
      <c r="AD8" s="5"/>
      <c r="AF8" s="5"/>
      <c r="AH8" s="5"/>
      <c r="AJ8" s="5"/>
    </row>
    <row r="9" spans="1:23" ht="24">
      <c r="A9" s="11" t="s">
        <v>23</v>
      </c>
      <c r="B9" s="10">
        <v>1</v>
      </c>
      <c r="C9" s="193">
        <v>34158</v>
      </c>
      <c r="D9" s="16">
        <v>301.54</v>
      </c>
      <c r="E9" s="16">
        <v>6.954</v>
      </c>
      <c r="F9" s="52">
        <f aca="true" t="shared" si="0" ref="F9:F72">E9*0.0864</f>
        <v>0.6008256</v>
      </c>
      <c r="G9" s="16">
        <v>102.047</v>
      </c>
      <c r="H9" s="52">
        <f aca="true" t="shared" si="1" ref="H9:H72">G9*F9</f>
        <v>61.31245000319999</v>
      </c>
      <c r="I9" s="10"/>
      <c r="M9" s="10">
        <v>1</v>
      </c>
      <c r="N9" s="88">
        <v>22013</v>
      </c>
      <c r="O9" s="16">
        <v>301.81</v>
      </c>
      <c r="P9" s="16">
        <v>17.267</v>
      </c>
      <c r="Q9" s="16">
        <f aca="true" t="shared" si="2" ref="Q9:Q37">P9*0.0864</f>
        <v>1.4918688</v>
      </c>
      <c r="R9" s="16">
        <f aca="true" t="shared" si="3" ref="R9:R34">+AVERAGE(U9:W9)</f>
        <v>37.78073</v>
      </c>
      <c r="S9" s="16">
        <f aca="true" t="shared" si="4" ref="S9:S34">R9*Q9</f>
        <v>56.363892328224</v>
      </c>
      <c r="T9" s="78" t="s">
        <v>133</v>
      </c>
      <c r="U9" s="4">
        <v>38.95641</v>
      </c>
      <c r="V9" s="4">
        <v>30.36263</v>
      </c>
      <c r="W9" s="4">
        <v>44.02315</v>
      </c>
    </row>
    <row r="10" spans="1:23" ht="24">
      <c r="A10" s="11"/>
      <c r="B10" s="10">
        <f aca="true" t="shared" si="5" ref="B10:B26">+B9+1</f>
        <v>2</v>
      </c>
      <c r="C10" s="193">
        <v>34165</v>
      </c>
      <c r="D10" s="16">
        <v>301.78</v>
      </c>
      <c r="E10" s="16">
        <v>27.953</v>
      </c>
      <c r="F10" s="52">
        <f t="shared" si="0"/>
        <v>2.4151392</v>
      </c>
      <c r="G10" s="16">
        <v>58.953</v>
      </c>
      <c r="H10" s="52">
        <f t="shared" si="1"/>
        <v>142.3797012576</v>
      </c>
      <c r="I10" s="10"/>
      <c r="M10" s="10">
        <v>2</v>
      </c>
      <c r="N10" s="88">
        <v>22034</v>
      </c>
      <c r="O10" s="16">
        <v>301.68</v>
      </c>
      <c r="P10" s="16">
        <v>18.267</v>
      </c>
      <c r="Q10" s="16">
        <f t="shared" si="2"/>
        <v>1.5782688</v>
      </c>
      <c r="R10" s="16">
        <f t="shared" si="3"/>
        <v>42.64487666666667</v>
      </c>
      <c r="S10" s="16">
        <f t="shared" si="4"/>
        <v>67.305078322848</v>
      </c>
      <c r="T10" s="78" t="s">
        <v>134</v>
      </c>
      <c r="U10" s="4">
        <v>42.65055</v>
      </c>
      <c r="V10" s="4">
        <v>42.85454</v>
      </c>
      <c r="W10" s="4">
        <v>42.42954</v>
      </c>
    </row>
    <row r="11" spans="1:23" ht="24">
      <c r="A11" s="11"/>
      <c r="B11" s="10">
        <f t="shared" si="5"/>
        <v>3</v>
      </c>
      <c r="C11" s="193">
        <v>34179</v>
      </c>
      <c r="D11" s="16">
        <v>301.55</v>
      </c>
      <c r="E11" s="16">
        <v>9.923</v>
      </c>
      <c r="F11" s="52">
        <f t="shared" si="0"/>
        <v>0.8573472000000001</v>
      </c>
      <c r="G11" s="16">
        <v>53.313</v>
      </c>
      <c r="H11" s="52">
        <f t="shared" si="1"/>
        <v>45.70775127360001</v>
      </c>
      <c r="I11" s="10"/>
      <c r="M11" s="10">
        <v>3</v>
      </c>
      <c r="N11" s="88">
        <v>22045</v>
      </c>
      <c r="O11" s="16">
        <v>301.95</v>
      </c>
      <c r="P11" s="16">
        <v>7.251</v>
      </c>
      <c r="Q11" s="16">
        <f t="shared" si="2"/>
        <v>0.6264864000000001</v>
      </c>
      <c r="R11" s="16">
        <f t="shared" si="3"/>
        <v>91.53170999999999</v>
      </c>
      <c r="S11" s="16">
        <f t="shared" si="4"/>
        <v>57.343371483744</v>
      </c>
      <c r="T11" s="78" t="s">
        <v>135</v>
      </c>
      <c r="U11" s="4">
        <v>103.12297</v>
      </c>
      <c r="V11" s="4">
        <v>92.01502</v>
      </c>
      <c r="W11" s="4">
        <v>79.45714</v>
      </c>
    </row>
    <row r="12" spans="1:23" ht="24">
      <c r="A12" s="11"/>
      <c r="B12" s="10">
        <f t="shared" si="5"/>
        <v>4</v>
      </c>
      <c r="C12" s="193">
        <v>34219</v>
      </c>
      <c r="D12" s="16">
        <v>302.02</v>
      </c>
      <c r="E12" s="16">
        <v>56.852</v>
      </c>
      <c r="F12" s="52">
        <f t="shared" si="0"/>
        <v>4.9120128</v>
      </c>
      <c r="G12" s="16">
        <v>44.793</v>
      </c>
      <c r="H12" s="52">
        <f t="shared" si="1"/>
        <v>220.02378935040002</v>
      </c>
      <c r="I12" s="10"/>
      <c r="M12" s="10">
        <v>4</v>
      </c>
      <c r="N12" s="88">
        <v>22055</v>
      </c>
      <c r="O12" s="16">
        <v>302.15</v>
      </c>
      <c r="P12" s="16">
        <v>85.733</v>
      </c>
      <c r="Q12" s="16">
        <f t="shared" si="2"/>
        <v>7.407331200000001</v>
      </c>
      <c r="R12" s="16">
        <f t="shared" si="3"/>
        <v>208.31796999999997</v>
      </c>
      <c r="S12" s="16">
        <f t="shared" si="4"/>
        <v>1543.080198701664</v>
      </c>
      <c r="T12" s="10" t="s">
        <v>136</v>
      </c>
      <c r="U12" s="4">
        <v>212.42945</v>
      </c>
      <c r="V12" s="4">
        <v>205.10124</v>
      </c>
      <c r="W12" s="4">
        <v>207.42322</v>
      </c>
    </row>
    <row r="13" spans="1:23" ht="24">
      <c r="A13" s="11"/>
      <c r="B13" s="10">
        <f t="shared" si="5"/>
        <v>5</v>
      </c>
      <c r="C13" s="193">
        <v>34227</v>
      </c>
      <c r="D13" s="16">
        <v>302.08</v>
      </c>
      <c r="E13" s="16">
        <v>73.393</v>
      </c>
      <c r="F13" s="52">
        <f t="shared" si="0"/>
        <v>6.3411552</v>
      </c>
      <c r="G13" s="16">
        <v>65.973</v>
      </c>
      <c r="H13" s="52">
        <f t="shared" si="1"/>
        <v>418.3450320096</v>
      </c>
      <c r="I13" s="10"/>
      <c r="M13" s="10">
        <v>5</v>
      </c>
      <c r="N13" s="88">
        <v>22060</v>
      </c>
      <c r="O13" s="16">
        <v>301.77</v>
      </c>
      <c r="P13" s="16">
        <v>17.398</v>
      </c>
      <c r="Q13" s="16">
        <f t="shared" si="2"/>
        <v>1.5031872</v>
      </c>
      <c r="R13" s="16">
        <f t="shared" si="3"/>
        <v>96.23795666666666</v>
      </c>
      <c r="S13" s="16">
        <f t="shared" si="4"/>
        <v>144.663664615488</v>
      </c>
      <c r="T13" s="10" t="s">
        <v>120</v>
      </c>
      <c r="U13" s="4">
        <v>95.90052</v>
      </c>
      <c r="V13" s="4">
        <v>94.45269</v>
      </c>
      <c r="W13" s="4">
        <v>98.36066</v>
      </c>
    </row>
    <row r="14" spans="1:23" ht="24">
      <c r="A14" s="11"/>
      <c r="B14" s="10">
        <f t="shared" si="5"/>
        <v>6</v>
      </c>
      <c r="C14" s="193">
        <v>34242</v>
      </c>
      <c r="D14" s="16">
        <v>301.79</v>
      </c>
      <c r="E14" s="16">
        <v>32.571</v>
      </c>
      <c r="F14" s="52">
        <f t="shared" si="0"/>
        <v>2.8141344</v>
      </c>
      <c r="G14" s="16">
        <v>28.023</v>
      </c>
      <c r="H14" s="52">
        <f t="shared" si="1"/>
        <v>78.8604882912</v>
      </c>
      <c r="I14" s="10"/>
      <c r="M14" s="10">
        <v>6</v>
      </c>
      <c r="N14" s="88">
        <v>22074</v>
      </c>
      <c r="O14" s="16">
        <v>301.73</v>
      </c>
      <c r="P14" s="16">
        <v>16.156</v>
      </c>
      <c r="Q14" s="16">
        <f t="shared" si="2"/>
        <v>1.3958784</v>
      </c>
      <c r="R14" s="16">
        <f t="shared" si="3"/>
        <v>278.5251</v>
      </c>
      <c r="S14" s="16">
        <f t="shared" si="4"/>
        <v>388.78717094784</v>
      </c>
      <c r="T14" s="10" t="s">
        <v>121</v>
      </c>
      <c r="U14" s="4">
        <v>257.60175</v>
      </c>
      <c r="V14" s="4">
        <v>284.8622</v>
      </c>
      <c r="W14" s="4">
        <v>293.11135</v>
      </c>
    </row>
    <row r="15" spans="1:23" ht="24">
      <c r="A15" s="11"/>
      <c r="B15" s="10">
        <f t="shared" si="5"/>
        <v>7</v>
      </c>
      <c r="C15" s="193">
        <v>34260</v>
      </c>
      <c r="D15" s="16">
        <v>301.71</v>
      </c>
      <c r="E15" s="16">
        <v>23.992</v>
      </c>
      <c r="F15" s="52">
        <f t="shared" si="0"/>
        <v>2.0729088</v>
      </c>
      <c r="G15" s="16">
        <v>21.633</v>
      </c>
      <c r="H15" s="52">
        <f t="shared" si="1"/>
        <v>44.843236070399996</v>
      </c>
      <c r="I15" s="10"/>
      <c r="M15" s="10">
        <v>7</v>
      </c>
      <c r="N15" s="88">
        <v>22082</v>
      </c>
      <c r="O15" s="16">
        <v>301.8</v>
      </c>
      <c r="P15" s="16">
        <v>18.184</v>
      </c>
      <c r="Q15" s="16">
        <f t="shared" si="2"/>
        <v>1.5710976</v>
      </c>
      <c r="R15" s="16">
        <f t="shared" si="3"/>
        <v>266.53311</v>
      </c>
      <c r="S15" s="16">
        <f t="shared" si="4"/>
        <v>418.7495294415361</v>
      </c>
      <c r="T15" s="10" t="s">
        <v>138</v>
      </c>
      <c r="U15" s="4">
        <v>289.18099</v>
      </c>
      <c r="V15" s="4">
        <v>242.90848</v>
      </c>
      <c r="W15" s="4">
        <v>267.50986</v>
      </c>
    </row>
    <row r="16" spans="1:23" ht="24">
      <c r="A16" s="11"/>
      <c r="B16" s="10">
        <f t="shared" si="5"/>
        <v>8</v>
      </c>
      <c r="C16" s="193">
        <v>34268</v>
      </c>
      <c r="D16" s="16">
        <v>301.75</v>
      </c>
      <c r="E16" s="16">
        <v>25.137</v>
      </c>
      <c r="F16" s="52">
        <f t="shared" si="0"/>
        <v>2.1718368000000003</v>
      </c>
      <c r="G16" s="16">
        <v>23.907</v>
      </c>
      <c r="H16" s="52">
        <f t="shared" si="1"/>
        <v>51.922102377600005</v>
      </c>
      <c r="I16" s="10"/>
      <c r="M16" s="10">
        <v>8</v>
      </c>
      <c r="N16" s="88">
        <v>22090</v>
      </c>
      <c r="O16" s="16">
        <v>301.65</v>
      </c>
      <c r="P16" s="16">
        <v>13.173</v>
      </c>
      <c r="Q16" s="16">
        <f t="shared" si="2"/>
        <v>1.1381472000000001</v>
      </c>
      <c r="R16" s="16">
        <f t="shared" si="3"/>
        <v>289.1218833333333</v>
      </c>
      <c r="S16" s="16">
        <f t="shared" si="4"/>
        <v>329.06326197456</v>
      </c>
      <c r="T16" s="10" t="s">
        <v>139</v>
      </c>
      <c r="U16" s="4">
        <v>275.37923</v>
      </c>
      <c r="V16" s="4">
        <v>321.05178</v>
      </c>
      <c r="W16" s="4">
        <v>270.93464</v>
      </c>
    </row>
    <row r="17" spans="1:23" ht="24">
      <c r="A17" s="11"/>
      <c r="B17" s="10">
        <f t="shared" si="5"/>
        <v>9</v>
      </c>
      <c r="C17" s="193">
        <v>34271</v>
      </c>
      <c r="D17" s="16">
        <v>301.71</v>
      </c>
      <c r="E17" s="16">
        <v>17.877</v>
      </c>
      <c r="F17" s="52">
        <f t="shared" si="0"/>
        <v>1.5445728</v>
      </c>
      <c r="G17" s="16">
        <v>7.417</v>
      </c>
      <c r="H17" s="52">
        <f t="shared" si="1"/>
        <v>11.456096457600001</v>
      </c>
      <c r="I17" s="10"/>
      <c r="M17" s="10">
        <v>9</v>
      </c>
      <c r="N17" s="88">
        <v>22102</v>
      </c>
      <c r="O17" s="16">
        <v>301.73</v>
      </c>
      <c r="P17" s="16">
        <v>16.217</v>
      </c>
      <c r="Q17" s="16">
        <f t="shared" si="2"/>
        <v>1.4011487999999999</v>
      </c>
      <c r="R17" s="16">
        <f t="shared" si="3"/>
        <v>313.25745</v>
      </c>
      <c r="S17" s="16">
        <f t="shared" si="4"/>
        <v>438.92030015855994</v>
      </c>
      <c r="T17" s="10" t="s">
        <v>140</v>
      </c>
      <c r="U17" s="4">
        <v>310.45483</v>
      </c>
      <c r="V17" s="4">
        <v>307.0072</v>
      </c>
      <c r="W17" s="4">
        <v>322.31032</v>
      </c>
    </row>
    <row r="18" spans="1:23" ht="24">
      <c r="A18" s="11"/>
      <c r="B18" s="10">
        <f t="shared" si="5"/>
        <v>10</v>
      </c>
      <c r="C18" s="193">
        <v>34281</v>
      </c>
      <c r="D18" s="16">
        <v>301.67</v>
      </c>
      <c r="E18" s="16">
        <v>16.117</v>
      </c>
      <c r="F18" s="52">
        <f t="shared" si="0"/>
        <v>1.3925088</v>
      </c>
      <c r="G18" s="16">
        <v>15.043</v>
      </c>
      <c r="H18" s="52">
        <f t="shared" si="1"/>
        <v>20.947509878400002</v>
      </c>
      <c r="I18" s="10"/>
      <c r="M18" s="10">
        <v>10</v>
      </c>
      <c r="N18" s="88">
        <v>22120</v>
      </c>
      <c r="O18" s="16">
        <v>302.85</v>
      </c>
      <c r="P18" s="16">
        <v>212.068</v>
      </c>
      <c r="Q18" s="16">
        <f t="shared" si="2"/>
        <v>18.322675200000003</v>
      </c>
      <c r="R18" s="16">
        <f t="shared" si="3"/>
        <v>1919.6779900000001</v>
      </c>
      <c r="S18" s="16">
        <f t="shared" si="4"/>
        <v>35173.636299358855</v>
      </c>
      <c r="T18" s="10" t="s">
        <v>141</v>
      </c>
      <c r="U18" s="4">
        <v>753.09148</v>
      </c>
      <c r="V18" s="4">
        <v>4020.91698</v>
      </c>
      <c r="W18" s="4">
        <v>985.02551</v>
      </c>
    </row>
    <row r="19" spans="1:23" ht="24">
      <c r="A19" s="11"/>
      <c r="B19" s="10">
        <f t="shared" si="5"/>
        <v>11</v>
      </c>
      <c r="C19" s="193">
        <v>34288</v>
      </c>
      <c r="D19" s="16">
        <v>301.58</v>
      </c>
      <c r="E19" s="16">
        <v>12.512</v>
      </c>
      <c r="F19" s="52">
        <f t="shared" si="0"/>
        <v>1.0810368000000001</v>
      </c>
      <c r="G19" s="16">
        <v>12.33</v>
      </c>
      <c r="H19" s="52">
        <f t="shared" si="1"/>
        <v>13.329183744000002</v>
      </c>
      <c r="I19" s="10"/>
      <c r="M19" s="10">
        <v>11</v>
      </c>
      <c r="N19" s="88">
        <v>22121</v>
      </c>
      <c r="O19" s="16">
        <v>303.01</v>
      </c>
      <c r="P19" s="16">
        <v>221.528</v>
      </c>
      <c r="Q19" s="16">
        <f t="shared" si="2"/>
        <v>19.1400192</v>
      </c>
      <c r="R19" s="16">
        <f t="shared" si="3"/>
        <v>918.36063</v>
      </c>
      <c r="S19" s="16">
        <f t="shared" si="4"/>
        <v>17577.440090724096</v>
      </c>
      <c r="T19" s="10" t="s">
        <v>142</v>
      </c>
      <c r="U19" s="4">
        <v>936.7706</v>
      </c>
      <c r="V19" s="4">
        <v>897.64734</v>
      </c>
      <c r="W19" s="4">
        <v>920.66395</v>
      </c>
    </row>
    <row r="20" spans="1:23" ht="24">
      <c r="A20" s="11"/>
      <c r="B20" s="10">
        <f t="shared" si="5"/>
        <v>12</v>
      </c>
      <c r="C20" s="193">
        <v>34297</v>
      </c>
      <c r="D20" s="16">
        <v>301.7</v>
      </c>
      <c r="E20" s="16">
        <v>19.172</v>
      </c>
      <c r="F20" s="52">
        <f t="shared" si="0"/>
        <v>1.6564608</v>
      </c>
      <c r="G20" s="16">
        <v>78.423</v>
      </c>
      <c r="H20" s="52">
        <f t="shared" si="1"/>
        <v>129.9046253184</v>
      </c>
      <c r="I20" s="10"/>
      <c r="M20" s="10">
        <v>12</v>
      </c>
      <c r="N20" s="88">
        <v>22133</v>
      </c>
      <c r="O20" s="16">
        <v>302.03</v>
      </c>
      <c r="P20" s="16">
        <v>56.12</v>
      </c>
      <c r="Q20" s="16">
        <f t="shared" si="2"/>
        <v>4.848768</v>
      </c>
      <c r="R20" s="16">
        <f t="shared" si="3"/>
        <v>108.07357666666667</v>
      </c>
      <c r="S20" s="16">
        <f t="shared" si="4"/>
        <v>524.02370018688</v>
      </c>
      <c r="T20" s="10" t="s">
        <v>143</v>
      </c>
      <c r="U20" s="4">
        <v>111.00694</v>
      </c>
      <c r="V20" s="4">
        <v>110.45931</v>
      </c>
      <c r="W20" s="4">
        <v>102.75448</v>
      </c>
    </row>
    <row r="21" spans="1:23" ht="24">
      <c r="A21" s="11"/>
      <c r="B21" s="10">
        <f t="shared" si="5"/>
        <v>13</v>
      </c>
      <c r="C21" s="193">
        <v>34309</v>
      </c>
      <c r="D21" s="16">
        <v>301.64</v>
      </c>
      <c r="E21" s="16">
        <v>13.953</v>
      </c>
      <c r="F21" s="52">
        <f t="shared" si="0"/>
        <v>1.2055392</v>
      </c>
      <c r="G21" s="16">
        <v>58.853</v>
      </c>
      <c r="H21" s="52">
        <f t="shared" si="1"/>
        <v>70.94959853760001</v>
      </c>
      <c r="I21" s="10"/>
      <c r="M21" s="10">
        <v>13</v>
      </c>
      <c r="N21" s="88">
        <v>22149</v>
      </c>
      <c r="O21" s="16">
        <v>302.04</v>
      </c>
      <c r="P21" s="16">
        <v>56.371</v>
      </c>
      <c r="Q21" s="16">
        <f t="shared" si="2"/>
        <v>4.870454400000001</v>
      </c>
      <c r="R21" s="16">
        <f t="shared" si="3"/>
        <v>151.94971</v>
      </c>
      <c r="S21" s="16">
        <f t="shared" si="4"/>
        <v>740.0641336482241</v>
      </c>
      <c r="T21" s="10" t="s">
        <v>144</v>
      </c>
      <c r="U21" s="4">
        <v>145.21668</v>
      </c>
      <c r="V21" s="4">
        <v>157.87287</v>
      </c>
      <c r="W21" s="4">
        <v>152.75958</v>
      </c>
    </row>
    <row r="22" spans="1:23" ht="24">
      <c r="A22" s="11"/>
      <c r="B22" s="10">
        <f t="shared" si="5"/>
        <v>14</v>
      </c>
      <c r="C22" s="193">
        <v>34323</v>
      </c>
      <c r="D22" s="16">
        <v>301.58</v>
      </c>
      <c r="E22" s="16">
        <v>12.969</v>
      </c>
      <c r="F22" s="52">
        <f t="shared" si="0"/>
        <v>1.1205216</v>
      </c>
      <c r="G22" s="16">
        <v>42.563</v>
      </c>
      <c r="H22" s="52">
        <f t="shared" si="1"/>
        <v>47.6927608608</v>
      </c>
      <c r="I22" s="10"/>
      <c r="M22" s="10">
        <v>14</v>
      </c>
      <c r="N22" s="88">
        <v>22157</v>
      </c>
      <c r="O22" s="16">
        <v>302.19</v>
      </c>
      <c r="P22" s="16">
        <v>82.148</v>
      </c>
      <c r="Q22" s="16">
        <f t="shared" si="2"/>
        <v>7.0975872</v>
      </c>
      <c r="R22" s="16">
        <f t="shared" si="3"/>
        <v>157.48661</v>
      </c>
      <c r="S22" s="16">
        <f t="shared" si="4"/>
        <v>1117.7749473073923</v>
      </c>
      <c r="T22" s="10" t="s">
        <v>145</v>
      </c>
      <c r="U22" s="4">
        <v>164.15619</v>
      </c>
      <c r="V22" s="4">
        <v>176.48818</v>
      </c>
      <c r="W22" s="4">
        <v>131.81546</v>
      </c>
    </row>
    <row r="23" spans="1:23" ht="24">
      <c r="A23" s="11"/>
      <c r="B23" s="10">
        <f t="shared" si="5"/>
        <v>15</v>
      </c>
      <c r="C23" s="193">
        <v>34333</v>
      </c>
      <c r="D23" s="16">
        <v>301.46</v>
      </c>
      <c r="E23" s="16">
        <v>4.008</v>
      </c>
      <c r="F23" s="52">
        <f t="shared" si="0"/>
        <v>0.3462912</v>
      </c>
      <c r="G23" s="16">
        <v>37.393</v>
      </c>
      <c r="H23" s="52">
        <f t="shared" si="1"/>
        <v>12.948866841600001</v>
      </c>
      <c r="I23" s="10"/>
      <c r="M23" s="10">
        <v>15</v>
      </c>
      <c r="N23" s="88">
        <v>22166</v>
      </c>
      <c r="O23" s="16">
        <v>302.4</v>
      </c>
      <c r="P23" s="16">
        <v>116.307</v>
      </c>
      <c r="Q23" s="16">
        <f t="shared" si="2"/>
        <v>10.0489248</v>
      </c>
      <c r="R23" s="16">
        <f t="shared" si="3"/>
        <v>151.71501</v>
      </c>
      <c r="S23" s="16">
        <f t="shared" si="4"/>
        <v>1524.5727265212481</v>
      </c>
      <c r="T23" s="10" t="s">
        <v>146</v>
      </c>
      <c r="U23" s="4">
        <v>127.26226</v>
      </c>
      <c r="V23" s="4">
        <v>141.91828</v>
      </c>
      <c r="W23" s="4">
        <v>185.96449</v>
      </c>
    </row>
    <row r="24" spans="1:23" ht="24">
      <c r="A24" s="11"/>
      <c r="B24" s="10">
        <f t="shared" si="5"/>
        <v>16</v>
      </c>
      <c r="C24" s="193">
        <v>34348</v>
      </c>
      <c r="D24" s="16">
        <v>301.56</v>
      </c>
      <c r="E24" s="16">
        <v>6.519</v>
      </c>
      <c r="F24" s="52">
        <f t="shared" si="0"/>
        <v>0.5632416</v>
      </c>
      <c r="G24" s="16">
        <v>88.107</v>
      </c>
      <c r="H24" s="52">
        <f t="shared" si="1"/>
        <v>49.6255276512</v>
      </c>
      <c r="I24" s="10"/>
      <c r="M24" s="10">
        <v>16</v>
      </c>
      <c r="N24" s="88">
        <v>22178</v>
      </c>
      <c r="O24" s="16">
        <v>302.34</v>
      </c>
      <c r="P24" s="16">
        <v>107.564</v>
      </c>
      <c r="Q24" s="16">
        <f t="shared" si="2"/>
        <v>9.2935296</v>
      </c>
      <c r="R24" s="16">
        <f t="shared" si="3"/>
        <v>165.03996666666666</v>
      </c>
      <c r="S24" s="16">
        <f t="shared" si="4"/>
        <v>1533.8038153996797</v>
      </c>
      <c r="T24" s="10" t="s">
        <v>147</v>
      </c>
      <c r="U24" s="4">
        <v>158.24887</v>
      </c>
      <c r="V24" s="4">
        <v>160.66315</v>
      </c>
      <c r="W24" s="4">
        <v>176.20788</v>
      </c>
    </row>
    <row r="25" spans="1:23" ht="24">
      <c r="A25" s="11"/>
      <c r="B25" s="10">
        <f t="shared" si="5"/>
        <v>17</v>
      </c>
      <c r="C25" s="193">
        <v>34358</v>
      </c>
      <c r="D25" s="16">
        <v>301.51</v>
      </c>
      <c r="E25" s="16">
        <v>4.388</v>
      </c>
      <c r="F25" s="52">
        <f t="shared" si="0"/>
        <v>0.3791232</v>
      </c>
      <c r="G25" s="16">
        <v>36.167</v>
      </c>
      <c r="H25" s="52">
        <f t="shared" si="1"/>
        <v>13.7117487744</v>
      </c>
      <c r="I25" s="10"/>
      <c r="M25" s="10">
        <v>17</v>
      </c>
      <c r="N25" s="88">
        <v>22184</v>
      </c>
      <c r="O25" s="16">
        <v>320.09</v>
      </c>
      <c r="P25" s="16">
        <v>62.736</v>
      </c>
      <c r="Q25" s="16">
        <f t="shared" si="2"/>
        <v>5.4203904</v>
      </c>
      <c r="R25" s="16">
        <f t="shared" si="3"/>
        <v>134.61089666666666</v>
      </c>
      <c r="S25" s="16">
        <f t="shared" si="4"/>
        <v>729.6436120273919</v>
      </c>
      <c r="T25" s="10" t="s">
        <v>116</v>
      </c>
      <c r="U25" s="4">
        <v>148.27879</v>
      </c>
      <c r="V25" s="4">
        <v>185.98498</v>
      </c>
      <c r="W25" s="4">
        <v>69.56892</v>
      </c>
    </row>
    <row r="26" spans="1:23" ht="24.75" thickBot="1">
      <c r="A26" s="47"/>
      <c r="B26" s="48">
        <f t="shared" si="5"/>
        <v>18</v>
      </c>
      <c r="C26" s="194">
        <v>34365</v>
      </c>
      <c r="D26" s="49">
        <v>301.48</v>
      </c>
      <c r="E26" s="49">
        <v>3.732</v>
      </c>
      <c r="F26" s="55">
        <f t="shared" si="0"/>
        <v>0.32244480000000003</v>
      </c>
      <c r="G26" s="49">
        <v>38.187</v>
      </c>
      <c r="H26" s="55">
        <f t="shared" si="1"/>
        <v>12.3131995776</v>
      </c>
      <c r="I26" s="48"/>
      <c r="J26" s="49"/>
      <c r="K26" s="49"/>
      <c r="L26" s="49"/>
      <c r="M26" s="10">
        <v>18</v>
      </c>
      <c r="N26" s="88">
        <v>22194</v>
      </c>
      <c r="O26" s="16">
        <v>302.35</v>
      </c>
      <c r="P26" s="16">
        <v>109.776</v>
      </c>
      <c r="Q26" s="16">
        <f t="shared" si="2"/>
        <v>9.4846464</v>
      </c>
      <c r="R26" s="16">
        <f t="shared" si="3"/>
        <v>982.94095</v>
      </c>
      <c r="S26" s="16">
        <f t="shared" si="4"/>
        <v>9322.84734283008</v>
      </c>
      <c r="T26" s="10" t="s">
        <v>117</v>
      </c>
      <c r="U26" s="4">
        <v>1004.10948</v>
      </c>
      <c r="V26" s="4">
        <v>876.66324</v>
      </c>
      <c r="W26" s="4">
        <v>1068.05013</v>
      </c>
    </row>
    <row r="27" spans="1:23" ht="24.75" thickTop="1">
      <c r="A27" s="46" t="s">
        <v>24</v>
      </c>
      <c r="B27" s="14">
        <v>1</v>
      </c>
      <c r="C27" s="195">
        <v>34445</v>
      </c>
      <c r="D27" s="15">
        <v>301.6</v>
      </c>
      <c r="E27" s="15">
        <v>10.867</v>
      </c>
      <c r="F27" s="56">
        <f t="shared" si="0"/>
        <v>0.9389088000000001</v>
      </c>
      <c r="G27" s="15">
        <v>70.8</v>
      </c>
      <c r="H27" s="56">
        <f t="shared" si="1"/>
        <v>66.47474304</v>
      </c>
      <c r="I27" s="14"/>
      <c r="J27" s="15"/>
      <c r="K27" s="15"/>
      <c r="L27" s="15"/>
      <c r="M27" s="10">
        <v>19</v>
      </c>
      <c r="N27" s="88">
        <v>22200</v>
      </c>
      <c r="O27" s="16">
        <v>302.25</v>
      </c>
      <c r="P27" s="16">
        <v>94.756</v>
      </c>
      <c r="Q27" s="16">
        <f t="shared" si="2"/>
        <v>8.1869184</v>
      </c>
      <c r="R27" s="16">
        <f t="shared" si="3"/>
        <v>1181.6424933333335</v>
      </c>
      <c r="S27" s="16">
        <f t="shared" si="4"/>
        <v>9674.010670892545</v>
      </c>
      <c r="T27" s="10" t="s">
        <v>148</v>
      </c>
      <c r="U27" s="4">
        <v>1210.02308</v>
      </c>
      <c r="V27" s="4">
        <v>1181.18901</v>
      </c>
      <c r="W27" s="4">
        <v>1153.71539</v>
      </c>
    </row>
    <row r="28" spans="1:23" ht="24">
      <c r="A28" s="11"/>
      <c r="B28" s="10">
        <f aca="true" t="shared" si="6" ref="B28:B59">+B27+1</f>
        <v>2</v>
      </c>
      <c r="C28" s="193">
        <v>34450</v>
      </c>
      <c r="D28" s="16">
        <v>301.3</v>
      </c>
      <c r="E28" s="16">
        <v>6.243</v>
      </c>
      <c r="F28" s="52">
        <f t="shared" si="0"/>
        <v>0.5393952000000001</v>
      </c>
      <c r="G28" s="16">
        <v>69.75</v>
      </c>
      <c r="H28" s="52">
        <f t="shared" si="1"/>
        <v>37.622815200000005</v>
      </c>
      <c r="I28" s="10"/>
      <c r="M28" s="10">
        <v>20</v>
      </c>
      <c r="N28" s="88">
        <v>22219</v>
      </c>
      <c r="O28" s="16">
        <v>302.43</v>
      </c>
      <c r="P28" s="16">
        <v>124.267</v>
      </c>
      <c r="Q28" s="16">
        <f t="shared" si="2"/>
        <v>10.7366688</v>
      </c>
      <c r="R28" s="16">
        <f t="shared" si="3"/>
        <v>938.6522133333333</v>
      </c>
      <c r="S28" s="16">
        <f t="shared" si="4"/>
        <v>10077.997932946944</v>
      </c>
      <c r="T28" s="10" t="s">
        <v>149</v>
      </c>
      <c r="U28" s="4">
        <v>907.08042</v>
      </c>
      <c r="V28" s="4">
        <v>963.96478</v>
      </c>
      <c r="W28" s="4">
        <v>944.91144</v>
      </c>
    </row>
    <row r="29" spans="1:23" ht="24">
      <c r="A29" s="11"/>
      <c r="B29" s="10">
        <f t="shared" si="6"/>
        <v>3</v>
      </c>
      <c r="C29" s="193">
        <v>34453</v>
      </c>
      <c r="D29" s="16">
        <v>301.51</v>
      </c>
      <c r="E29" s="16">
        <v>7.719</v>
      </c>
      <c r="F29" s="52">
        <f t="shared" si="0"/>
        <v>0.6669216000000001</v>
      </c>
      <c r="G29" s="16">
        <v>58.54</v>
      </c>
      <c r="H29" s="52">
        <f t="shared" si="1"/>
        <v>39.04159046400001</v>
      </c>
      <c r="I29" s="10"/>
      <c r="M29" s="10">
        <v>21</v>
      </c>
      <c r="N29" s="88">
        <v>22227</v>
      </c>
      <c r="O29" s="16">
        <v>302.12</v>
      </c>
      <c r="P29" s="16">
        <v>65.379</v>
      </c>
      <c r="Q29" s="16">
        <f t="shared" si="2"/>
        <v>5.648745600000001</v>
      </c>
      <c r="R29" s="16">
        <f t="shared" si="3"/>
        <v>63.661773333333336</v>
      </c>
      <c r="S29" s="16">
        <f t="shared" si="4"/>
        <v>359.60916200486406</v>
      </c>
      <c r="T29" s="10" t="s">
        <v>150</v>
      </c>
      <c r="U29" s="4">
        <v>75.47292</v>
      </c>
      <c r="V29" s="4">
        <v>55.9907</v>
      </c>
      <c r="W29" s="4">
        <v>59.5217</v>
      </c>
    </row>
    <row r="30" spans="1:23" ht="24">
      <c r="A30" s="11"/>
      <c r="B30" s="10">
        <f t="shared" si="6"/>
        <v>4</v>
      </c>
      <c r="C30" s="193">
        <v>34463</v>
      </c>
      <c r="D30" s="16">
        <v>301.54</v>
      </c>
      <c r="E30" s="16">
        <v>8.094</v>
      </c>
      <c r="F30" s="52">
        <f t="shared" si="0"/>
        <v>0.6993216</v>
      </c>
      <c r="G30" s="16">
        <v>41.46</v>
      </c>
      <c r="H30" s="52">
        <f t="shared" si="1"/>
        <v>28.993873536</v>
      </c>
      <c r="I30" s="10"/>
      <c r="M30" s="10">
        <v>22</v>
      </c>
      <c r="N30" s="88">
        <v>22236</v>
      </c>
      <c r="O30" s="16">
        <v>302.03</v>
      </c>
      <c r="P30" s="16">
        <v>56.145</v>
      </c>
      <c r="Q30" s="16">
        <f t="shared" si="2"/>
        <v>4.850928000000001</v>
      </c>
      <c r="R30" s="16">
        <f t="shared" si="3"/>
        <v>39.85380333333333</v>
      </c>
      <c r="S30" s="16">
        <f t="shared" si="4"/>
        <v>193.32793049616</v>
      </c>
      <c r="T30" s="10" t="s">
        <v>151</v>
      </c>
      <c r="U30" s="4">
        <v>39.35975</v>
      </c>
      <c r="V30" s="4">
        <v>46.95452</v>
      </c>
      <c r="W30" s="4">
        <v>33.24714</v>
      </c>
    </row>
    <row r="31" spans="1:23" ht="24">
      <c r="A31" s="11"/>
      <c r="B31" s="10">
        <f t="shared" si="6"/>
        <v>5</v>
      </c>
      <c r="C31" s="193">
        <v>34470</v>
      </c>
      <c r="D31" s="16">
        <v>301.67</v>
      </c>
      <c r="E31" s="16">
        <v>17.601</v>
      </c>
      <c r="F31" s="52">
        <f t="shared" si="0"/>
        <v>1.5207264</v>
      </c>
      <c r="G31" s="16">
        <v>55.29</v>
      </c>
      <c r="H31" s="52">
        <f t="shared" si="1"/>
        <v>84.080962656</v>
      </c>
      <c r="I31" s="10"/>
      <c r="M31" s="10">
        <v>23</v>
      </c>
      <c r="N31" s="88">
        <v>22248</v>
      </c>
      <c r="O31" s="16">
        <v>302.05</v>
      </c>
      <c r="P31" s="16">
        <v>54.946</v>
      </c>
      <c r="Q31" s="16">
        <f t="shared" si="2"/>
        <v>4.7473344</v>
      </c>
      <c r="R31" s="16">
        <f t="shared" si="3"/>
        <v>41.704386666666664</v>
      </c>
      <c r="S31" s="16">
        <f t="shared" si="4"/>
        <v>197.984669453568</v>
      </c>
      <c r="T31" s="10" t="s">
        <v>152</v>
      </c>
      <c r="U31" s="4">
        <v>35.36414</v>
      </c>
      <c r="V31" s="4">
        <v>48.30414</v>
      </c>
      <c r="W31" s="4">
        <v>41.44488</v>
      </c>
    </row>
    <row r="32" spans="1:23" ht="24">
      <c r="A32" s="11"/>
      <c r="B32" s="10">
        <f t="shared" si="6"/>
        <v>6</v>
      </c>
      <c r="C32" s="193">
        <v>34486</v>
      </c>
      <c r="D32" s="16">
        <v>301.84</v>
      </c>
      <c r="E32" s="16">
        <v>58.14</v>
      </c>
      <c r="F32" s="52">
        <f t="shared" si="0"/>
        <v>5.023296</v>
      </c>
      <c r="G32" s="16">
        <v>218.82</v>
      </c>
      <c r="H32" s="52">
        <f t="shared" si="1"/>
        <v>1099.19763072</v>
      </c>
      <c r="I32" s="10"/>
      <c r="M32" s="10">
        <v>24</v>
      </c>
      <c r="N32" s="88">
        <v>22257</v>
      </c>
      <c r="O32" s="16">
        <v>301.95</v>
      </c>
      <c r="P32" s="16">
        <v>33.698</v>
      </c>
      <c r="Q32" s="16">
        <f t="shared" si="2"/>
        <v>2.9115072000000004</v>
      </c>
      <c r="R32" s="16">
        <f t="shared" si="3"/>
        <v>56.28047333333333</v>
      </c>
      <c r="S32" s="16">
        <f t="shared" si="4"/>
        <v>163.86100332940802</v>
      </c>
      <c r="T32" s="10" t="s">
        <v>153</v>
      </c>
      <c r="U32" s="4">
        <v>64.7969</v>
      </c>
      <c r="V32" s="4">
        <v>48.31746</v>
      </c>
      <c r="W32" s="4">
        <v>55.72706</v>
      </c>
    </row>
    <row r="33" spans="1:23" ht="24">
      <c r="A33" s="11"/>
      <c r="B33" s="10">
        <f t="shared" si="6"/>
        <v>7</v>
      </c>
      <c r="C33" s="193">
        <v>34494</v>
      </c>
      <c r="D33" s="16">
        <v>302</v>
      </c>
      <c r="E33" s="16">
        <v>56.386</v>
      </c>
      <c r="F33" s="52">
        <f t="shared" si="0"/>
        <v>4.871750400000001</v>
      </c>
      <c r="G33" s="16">
        <v>160.28</v>
      </c>
      <c r="H33" s="52">
        <f t="shared" si="1"/>
        <v>780.8441541120001</v>
      </c>
      <c r="I33" s="10"/>
      <c r="M33" s="10">
        <v>25</v>
      </c>
      <c r="N33" s="88">
        <v>22270</v>
      </c>
      <c r="O33" s="16">
        <v>301.84</v>
      </c>
      <c r="P33" s="16">
        <v>30.17</v>
      </c>
      <c r="Q33" s="16">
        <f t="shared" si="2"/>
        <v>2.606688</v>
      </c>
      <c r="R33" s="16">
        <f t="shared" si="3"/>
        <v>38.13405</v>
      </c>
      <c r="S33" s="16">
        <f t="shared" si="4"/>
        <v>99.4035705264</v>
      </c>
      <c r="T33" s="10" t="s">
        <v>154</v>
      </c>
      <c r="U33" s="4">
        <v>44.57986</v>
      </c>
      <c r="V33" s="4">
        <v>31.37384</v>
      </c>
      <c r="W33" s="4">
        <v>38.44845</v>
      </c>
    </row>
    <row r="34" spans="1:23" ht="24">
      <c r="A34" s="11"/>
      <c r="B34" s="10">
        <f t="shared" si="6"/>
        <v>8</v>
      </c>
      <c r="C34" s="193">
        <v>34501</v>
      </c>
      <c r="D34" s="16">
        <v>301.91</v>
      </c>
      <c r="E34" s="16">
        <v>48.194</v>
      </c>
      <c r="F34" s="52">
        <f t="shared" si="0"/>
        <v>4.1639616</v>
      </c>
      <c r="G34" s="16">
        <v>56.59</v>
      </c>
      <c r="H34" s="52">
        <f t="shared" si="1"/>
        <v>235.63858694400002</v>
      </c>
      <c r="I34" s="10"/>
      <c r="M34" s="10">
        <v>26</v>
      </c>
      <c r="N34" s="88">
        <v>22277</v>
      </c>
      <c r="O34" s="16">
        <v>301.96</v>
      </c>
      <c r="P34" s="16">
        <v>37.244</v>
      </c>
      <c r="Q34" s="16">
        <f t="shared" si="2"/>
        <v>3.2178816</v>
      </c>
      <c r="R34" s="16">
        <f t="shared" si="3"/>
        <v>43.44884</v>
      </c>
      <c r="S34" s="16">
        <f t="shared" si="4"/>
        <v>139.813222777344</v>
      </c>
      <c r="T34" s="10" t="s">
        <v>155</v>
      </c>
      <c r="U34" s="4">
        <v>58.49133</v>
      </c>
      <c r="V34" s="4">
        <v>34.05479</v>
      </c>
      <c r="W34" s="4">
        <v>37.8004</v>
      </c>
    </row>
    <row r="35" spans="1:23" ht="24">
      <c r="A35" s="11"/>
      <c r="B35" s="10">
        <f t="shared" si="6"/>
        <v>9</v>
      </c>
      <c r="C35" s="193">
        <v>34513</v>
      </c>
      <c r="D35" s="16">
        <v>301.77</v>
      </c>
      <c r="E35" s="16">
        <v>30.305</v>
      </c>
      <c r="F35" s="52">
        <f t="shared" si="0"/>
        <v>2.6183520000000002</v>
      </c>
      <c r="G35" s="16">
        <v>76.05</v>
      </c>
      <c r="H35" s="52">
        <f t="shared" si="1"/>
        <v>199.1256696</v>
      </c>
      <c r="I35" s="10"/>
      <c r="M35" s="10">
        <v>27</v>
      </c>
      <c r="N35" s="88">
        <v>22290</v>
      </c>
      <c r="O35" s="16">
        <v>301.8</v>
      </c>
      <c r="P35" s="16">
        <v>18.314</v>
      </c>
      <c r="Q35" s="16">
        <f t="shared" si="2"/>
        <v>1.5823296</v>
      </c>
      <c r="R35" s="16"/>
      <c r="S35" s="16"/>
      <c r="T35" s="10" t="s">
        <v>178</v>
      </c>
      <c r="U35" s="4"/>
      <c r="V35" s="4"/>
      <c r="W35" s="4"/>
    </row>
    <row r="36" spans="1:23" ht="24">
      <c r="A36" s="11"/>
      <c r="B36" s="10">
        <f t="shared" si="6"/>
        <v>10</v>
      </c>
      <c r="C36" s="193">
        <v>34522</v>
      </c>
      <c r="D36" s="16">
        <v>301.84</v>
      </c>
      <c r="E36" s="16">
        <v>34.39</v>
      </c>
      <c r="F36" s="52">
        <f t="shared" si="0"/>
        <v>2.971296</v>
      </c>
      <c r="G36" s="16">
        <v>58.12</v>
      </c>
      <c r="H36" s="52">
        <f t="shared" si="1"/>
        <v>172.69172352</v>
      </c>
      <c r="I36" s="10"/>
      <c r="M36" s="10">
        <v>28</v>
      </c>
      <c r="N36" s="88">
        <v>22296</v>
      </c>
      <c r="O36" s="16">
        <v>301.74</v>
      </c>
      <c r="P36" s="16">
        <v>17.888</v>
      </c>
      <c r="Q36" s="16">
        <f t="shared" si="2"/>
        <v>1.5455232000000003</v>
      </c>
      <c r="R36" s="16"/>
      <c r="S36" s="16"/>
      <c r="T36" s="10" t="s">
        <v>129</v>
      </c>
      <c r="U36" s="4"/>
      <c r="V36" s="4"/>
      <c r="W36" s="4"/>
    </row>
    <row r="37" spans="1:23" ht="24">
      <c r="A37" s="11"/>
      <c r="B37" s="10">
        <f t="shared" si="6"/>
        <v>11</v>
      </c>
      <c r="C37" s="193">
        <v>34534</v>
      </c>
      <c r="D37" s="16">
        <v>301.76</v>
      </c>
      <c r="E37" s="16">
        <v>29.944</v>
      </c>
      <c r="F37" s="52">
        <f t="shared" si="0"/>
        <v>2.5871616</v>
      </c>
      <c r="G37" s="16">
        <v>104.72</v>
      </c>
      <c r="H37" s="52">
        <f t="shared" si="1"/>
        <v>270.927562752</v>
      </c>
      <c r="I37" s="10"/>
      <c r="M37" s="10">
        <v>29</v>
      </c>
      <c r="N37" s="88">
        <v>22304</v>
      </c>
      <c r="O37" s="16">
        <v>301.77</v>
      </c>
      <c r="P37" s="16">
        <v>18.16</v>
      </c>
      <c r="Q37" s="16">
        <f t="shared" si="2"/>
        <v>1.5690240000000002</v>
      </c>
      <c r="R37" s="16"/>
      <c r="S37" s="16"/>
      <c r="T37" s="10" t="s">
        <v>130</v>
      </c>
      <c r="U37" s="4"/>
      <c r="V37" s="4"/>
      <c r="W37" s="4"/>
    </row>
    <row r="38" spans="1:23" ht="24">
      <c r="A38" s="11"/>
      <c r="B38" s="10">
        <f t="shared" si="6"/>
        <v>12</v>
      </c>
      <c r="C38" s="193">
        <v>34540</v>
      </c>
      <c r="D38" s="16">
        <v>301.74</v>
      </c>
      <c r="E38" s="16">
        <v>28.292</v>
      </c>
      <c r="F38" s="52">
        <f t="shared" si="0"/>
        <v>2.4444288000000003</v>
      </c>
      <c r="G38" s="16">
        <v>40.56</v>
      </c>
      <c r="H38" s="52">
        <f t="shared" si="1"/>
        <v>99.14603212800002</v>
      </c>
      <c r="I38" s="10"/>
      <c r="M38" s="10">
        <v>30</v>
      </c>
      <c r="N38" s="88"/>
      <c r="O38" s="16"/>
      <c r="P38" s="16"/>
      <c r="Q38" s="16"/>
      <c r="R38" s="16"/>
      <c r="S38" s="16"/>
      <c r="T38" s="10" t="s">
        <v>131</v>
      </c>
      <c r="U38" s="4"/>
      <c r="V38" s="4"/>
      <c r="W38" s="4"/>
    </row>
    <row r="39" spans="1:23" ht="24">
      <c r="A39" s="11"/>
      <c r="B39" s="10">
        <f t="shared" si="6"/>
        <v>13</v>
      </c>
      <c r="C39" s="193">
        <v>34549</v>
      </c>
      <c r="D39" s="16">
        <v>303.51</v>
      </c>
      <c r="E39" s="16">
        <v>270.524</v>
      </c>
      <c r="F39" s="52">
        <f t="shared" si="0"/>
        <v>23.3732736</v>
      </c>
      <c r="G39" s="16">
        <v>492.31</v>
      </c>
      <c r="H39" s="52">
        <f t="shared" si="1"/>
        <v>11506.896326016</v>
      </c>
      <c r="I39" s="10"/>
      <c r="M39" s="10">
        <v>31</v>
      </c>
      <c r="N39" s="88"/>
      <c r="O39" s="16"/>
      <c r="P39" s="16"/>
      <c r="Q39" s="16"/>
      <c r="R39" s="16"/>
      <c r="S39" s="16"/>
      <c r="T39" s="10" t="s">
        <v>132</v>
      </c>
      <c r="U39" s="4"/>
      <c r="V39" s="4"/>
      <c r="W39" s="4"/>
    </row>
    <row r="40" spans="1:23" ht="24">
      <c r="A40" s="11"/>
      <c r="B40" s="10">
        <f t="shared" si="6"/>
        <v>14</v>
      </c>
      <c r="C40" s="193">
        <v>34562</v>
      </c>
      <c r="D40" s="16">
        <v>302.45</v>
      </c>
      <c r="E40" s="16">
        <v>132.352</v>
      </c>
      <c r="F40" s="52">
        <f t="shared" si="0"/>
        <v>11.4352128</v>
      </c>
      <c r="G40" s="16">
        <v>314.94</v>
      </c>
      <c r="H40" s="52">
        <f t="shared" si="1"/>
        <v>3601.405919232</v>
      </c>
      <c r="I40" s="10"/>
      <c r="M40" s="10">
        <v>32</v>
      </c>
      <c r="N40" s="88"/>
      <c r="O40" s="16"/>
      <c r="P40" s="16"/>
      <c r="Q40" s="16"/>
      <c r="R40" s="16"/>
      <c r="S40" s="16"/>
      <c r="T40" s="10" t="s">
        <v>179</v>
      </c>
      <c r="U40" s="4"/>
      <c r="V40" s="4"/>
      <c r="W40" s="4"/>
    </row>
    <row r="41" spans="1:15" ht="24">
      <c r="A41" s="11"/>
      <c r="B41" s="10">
        <f t="shared" si="6"/>
        <v>15</v>
      </c>
      <c r="C41" s="193">
        <v>34571</v>
      </c>
      <c r="D41" s="16">
        <v>303.47</v>
      </c>
      <c r="E41" s="16">
        <v>277.262</v>
      </c>
      <c r="F41" s="52">
        <f t="shared" si="0"/>
        <v>23.9554368</v>
      </c>
      <c r="G41" s="16">
        <v>257.18</v>
      </c>
      <c r="H41" s="52">
        <f t="shared" si="1"/>
        <v>6160.859236224001</v>
      </c>
      <c r="I41" s="10"/>
      <c r="M41" s="17"/>
      <c r="N41" s="17"/>
      <c r="O41" s="11"/>
    </row>
    <row r="42" spans="1:15" ht="24">
      <c r="A42" s="11"/>
      <c r="B42" s="10">
        <f t="shared" si="6"/>
        <v>16</v>
      </c>
      <c r="C42" s="193">
        <v>34582</v>
      </c>
      <c r="D42" s="16">
        <v>303.51</v>
      </c>
      <c r="E42" s="16">
        <v>282.573</v>
      </c>
      <c r="F42" s="52">
        <f t="shared" si="0"/>
        <v>24.4143072</v>
      </c>
      <c r="G42" s="16">
        <v>393.02</v>
      </c>
      <c r="H42" s="52">
        <f t="shared" si="1"/>
        <v>9595.311015743999</v>
      </c>
      <c r="I42" s="10"/>
      <c r="M42" s="17"/>
      <c r="N42" s="17"/>
      <c r="O42" s="11"/>
    </row>
    <row r="43" spans="1:15" ht="24">
      <c r="A43" s="11"/>
      <c r="B43" s="10">
        <f t="shared" si="6"/>
        <v>17</v>
      </c>
      <c r="C43" s="193">
        <v>34596</v>
      </c>
      <c r="D43" s="16">
        <v>304.22</v>
      </c>
      <c r="E43" s="16">
        <v>403.737</v>
      </c>
      <c r="F43" s="52">
        <f t="shared" si="0"/>
        <v>34.882876800000005</v>
      </c>
      <c r="G43" s="16">
        <v>578.6</v>
      </c>
      <c r="H43" s="52">
        <f t="shared" si="1"/>
        <v>20183.232516480002</v>
      </c>
      <c r="I43" s="10"/>
      <c r="M43" s="17"/>
      <c r="N43" s="17"/>
      <c r="O43" s="11"/>
    </row>
    <row r="44" spans="1:15" ht="24">
      <c r="A44" s="11"/>
      <c r="B44" s="10">
        <f t="shared" si="6"/>
        <v>18</v>
      </c>
      <c r="C44" s="193">
        <v>34603</v>
      </c>
      <c r="D44" s="16">
        <v>302.84</v>
      </c>
      <c r="E44" s="16">
        <v>183.92</v>
      </c>
      <c r="F44" s="52">
        <f t="shared" si="0"/>
        <v>15.890687999999999</v>
      </c>
      <c r="G44" s="16">
        <v>509.72</v>
      </c>
      <c r="H44" s="52">
        <f t="shared" si="1"/>
        <v>8099.80148736</v>
      </c>
      <c r="I44" s="10"/>
      <c r="M44" s="17"/>
      <c r="N44" s="17"/>
      <c r="O44" s="11"/>
    </row>
    <row r="45" spans="1:15" ht="24">
      <c r="A45" s="11"/>
      <c r="B45" s="10">
        <f t="shared" si="6"/>
        <v>19</v>
      </c>
      <c r="C45" s="193">
        <v>34617</v>
      </c>
      <c r="D45" s="16">
        <v>302.38</v>
      </c>
      <c r="E45" s="16">
        <v>126.551</v>
      </c>
      <c r="F45" s="52">
        <f t="shared" si="0"/>
        <v>10.934006400000001</v>
      </c>
      <c r="G45" s="16">
        <v>275.52</v>
      </c>
      <c r="H45" s="52">
        <f t="shared" si="1"/>
        <v>3012.5374433280003</v>
      </c>
      <c r="I45" s="10"/>
      <c r="M45" s="17"/>
      <c r="N45" s="17"/>
      <c r="O45" s="11"/>
    </row>
    <row r="46" spans="1:15" ht="24">
      <c r="A46" s="11"/>
      <c r="B46" s="10">
        <f t="shared" si="6"/>
        <v>20</v>
      </c>
      <c r="C46" s="193">
        <v>34625</v>
      </c>
      <c r="D46" s="16">
        <v>302.3</v>
      </c>
      <c r="E46" s="16">
        <v>121.216</v>
      </c>
      <c r="F46" s="52">
        <f t="shared" si="0"/>
        <v>10.4730624</v>
      </c>
      <c r="G46" s="16">
        <v>319.25</v>
      </c>
      <c r="H46" s="52">
        <f t="shared" si="1"/>
        <v>3343.5251712</v>
      </c>
      <c r="I46" s="10"/>
      <c r="M46" s="17"/>
      <c r="N46" s="17"/>
      <c r="O46" s="11"/>
    </row>
    <row r="47" spans="1:15" ht="24">
      <c r="A47" s="11"/>
      <c r="B47" s="10">
        <f t="shared" si="6"/>
        <v>21</v>
      </c>
      <c r="C47" s="193">
        <v>34634</v>
      </c>
      <c r="D47" s="16">
        <v>302.06</v>
      </c>
      <c r="E47" s="16">
        <v>78.076</v>
      </c>
      <c r="F47" s="52">
        <f t="shared" si="0"/>
        <v>6.7457664</v>
      </c>
      <c r="G47" s="16">
        <v>184.67</v>
      </c>
      <c r="H47" s="52">
        <f t="shared" si="1"/>
        <v>1245.740681088</v>
      </c>
      <c r="I47" s="10"/>
      <c r="M47" s="17"/>
      <c r="N47" s="17"/>
      <c r="O47" s="11"/>
    </row>
    <row r="48" spans="1:15" ht="24">
      <c r="A48" s="11"/>
      <c r="B48" s="10">
        <f t="shared" si="6"/>
        <v>22</v>
      </c>
      <c r="C48" s="193">
        <v>34639</v>
      </c>
      <c r="D48" s="16">
        <v>302.01</v>
      </c>
      <c r="E48" s="16">
        <v>71.299</v>
      </c>
      <c r="F48" s="52">
        <f t="shared" si="0"/>
        <v>6.160233600000001</v>
      </c>
      <c r="G48" s="16">
        <v>114.49</v>
      </c>
      <c r="H48" s="52">
        <f t="shared" si="1"/>
        <v>705.285144864</v>
      </c>
      <c r="I48" s="10"/>
      <c r="M48" s="17"/>
      <c r="N48" s="17"/>
      <c r="O48" s="11"/>
    </row>
    <row r="49" spans="1:15" ht="24">
      <c r="A49" s="11"/>
      <c r="B49" s="10">
        <f t="shared" si="6"/>
        <v>23</v>
      </c>
      <c r="C49" s="193">
        <v>34652</v>
      </c>
      <c r="D49" s="16">
        <v>301.97</v>
      </c>
      <c r="E49" s="16">
        <v>64.274</v>
      </c>
      <c r="F49" s="52">
        <f t="shared" si="0"/>
        <v>5.553273600000001</v>
      </c>
      <c r="G49" s="16">
        <v>107.52</v>
      </c>
      <c r="H49" s="52">
        <f t="shared" si="1"/>
        <v>597.087977472</v>
      </c>
      <c r="I49" s="10"/>
      <c r="M49" s="17"/>
      <c r="N49" s="17"/>
      <c r="O49" s="11"/>
    </row>
    <row r="50" spans="1:15" ht="24">
      <c r="A50" s="11"/>
      <c r="B50" s="10">
        <f t="shared" si="6"/>
        <v>24</v>
      </c>
      <c r="C50" s="193">
        <v>34666</v>
      </c>
      <c r="D50" s="16">
        <v>302.09</v>
      </c>
      <c r="E50" s="16">
        <v>79.242</v>
      </c>
      <c r="F50" s="52">
        <f t="shared" si="0"/>
        <v>6.8465088000000005</v>
      </c>
      <c r="G50" s="16">
        <v>165.55</v>
      </c>
      <c r="H50" s="52">
        <f t="shared" si="1"/>
        <v>1133.4395318400002</v>
      </c>
      <c r="I50" s="10"/>
      <c r="M50" s="17"/>
      <c r="N50" s="17"/>
      <c r="O50" s="11"/>
    </row>
    <row r="51" spans="1:15" ht="24">
      <c r="A51" s="11"/>
      <c r="B51" s="10">
        <f t="shared" si="6"/>
        <v>25</v>
      </c>
      <c r="C51" s="193">
        <v>34669</v>
      </c>
      <c r="D51" s="16">
        <v>302.03</v>
      </c>
      <c r="E51" s="16">
        <v>74.59</v>
      </c>
      <c r="F51" s="52">
        <f t="shared" si="0"/>
        <v>6.4445760000000005</v>
      </c>
      <c r="G51" s="16">
        <v>126.06</v>
      </c>
      <c r="H51" s="52">
        <f t="shared" si="1"/>
        <v>812.4032505600001</v>
      </c>
      <c r="I51" s="10"/>
      <c r="M51" s="17"/>
      <c r="N51" s="17"/>
      <c r="O51" s="11"/>
    </row>
    <row r="52" spans="1:15" ht="24">
      <c r="A52" s="11"/>
      <c r="B52" s="10">
        <f t="shared" si="6"/>
        <v>26</v>
      </c>
      <c r="C52" s="193">
        <v>34681</v>
      </c>
      <c r="D52" s="16">
        <v>301.93</v>
      </c>
      <c r="E52" s="16">
        <v>57.566</v>
      </c>
      <c r="F52" s="52">
        <f t="shared" si="0"/>
        <v>4.9737024000000005</v>
      </c>
      <c r="G52" s="16">
        <v>91.75</v>
      </c>
      <c r="H52" s="52">
        <f t="shared" si="1"/>
        <v>456.33719520000005</v>
      </c>
      <c r="I52" s="10"/>
      <c r="M52" s="17"/>
      <c r="N52" s="17"/>
      <c r="O52" s="11"/>
    </row>
    <row r="53" spans="1:15" ht="24">
      <c r="A53" s="11"/>
      <c r="B53" s="10">
        <f t="shared" si="6"/>
        <v>27</v>
      </c>
      <c r="C53" s="193">
        <v>34697</v>
      </c>
      <c r="D53" s="16">
        <v>301.83</v>
      </c>
      <c r="E53" s="16">
        <v>41.45</v>
      </c>
      <c r="F53" s="52">
        <f t="shared" si="0"/>
        <v>3.5812800000000005</v>
      </c>
      <c r="G53" s="16">
        <v>38.9</v>
      </c>
      <c r="H53" s="52">
        <f t="shared" si="1"/>
        <v>139.31179200000003</v>
      </c>
      <c r="I53" s="10"/>
      <c r="M53" s="17"/>
      <c r="N53" s="17"/>
      <c r="O53" s="11"/>
    </row>
    <row r="54" spans="1:15" ht="24">
      <c r="A54" s="11"/>
      <c r="B54" s="10">
        <f t="shared" si="6"/>
        <v>28</v>
      </c>
      <c r="C54" s="193">
        <v>34702</v>
      </c>
      <c r="D54" s="16">
        <v>301.82</v>
      </c>
      <c r="E54" s="16">
        <v>38.608</v>
      </c>
      <c r="F54" s="52">
        <f t="shared" si="0"/>
        <v>3.3357312</v>
      </c>
      <c r="G54" s="16">
        <v>49.44</v>
      </c>
      <c r="H54" s="52">
        <f t="shared" si="1"/>
        <v>164.918550528</v>
      </c>
      <c r="I54" s="10"/>
      <c r="M54" s="17"/>
      <c r="N54" s="17"/>
      <c r="O54" s="11"/>
    </row>
    <row r="55" spans="1:15" ht="24">
      <c r="A55" s="11"/>
      <c r="B55" s="10">
        <f t="shared" si="6"/>
        <v>29</v>
      </c>
      <c r="C55" s="193">
        <v>34712</v>
      </c>
      <c r="D55" s="16">
        <v>301.73</v>
      </c>
      <c r="E55" s="16">
        <v>32.604</v>
      </c>
      <c r="F55" s="52">
        <f t="shared" si="0"/>
        <v>2.8169856</v>
      </c>
      <c r="G55" s="16">
        <v>62.78</v>
      </c>
      <c r="H55" s="52">
        <f t="shared" si="1"/>
        <v>176.850355968</v>
      </c>
      <c r="I55" s="10"/>
      <c r="M55" s="17"/>
      <c r="N55" s="17"/>
      <c r="O55" s="11"/>
    </row>
    <row r="56" spans="1:15" ht="24">
      <c r="A56" s="11"/>
      <c r="B56" s="10">
        <f t="shared" si="6"/>
        <v>30</v>
      </c>
      <c r="C56" s="193">
        <v>34729</v>
      </c>
      <c r="D56" s="16">
        <v>301.63</v>
      </c>
      <c r="E56" s="16">
        <v>15.963</v>
      </c>
      <c r="F56" s="52">
        <f t="shared" si="0"/>
        <v>1.3792032</v>
      </c>
      <c r="G56" s="16">
        <v>46.55</v>
      </c>
      <c r="H56" s="52">
        <f t="shared" si="1"/>
        <v>64.20190896</v>
      </c>
      <c r="I56" s="10"/>
      <c r="M56" s="17"/>
      <c r="N56" s="17"/>
      <c r="O56" s="11"/>
    </row>
    <row r="57" spans="1:15" ht="24">
      <c r="A57" s="11"/>
      <c r="B57" s="10">
        <f t="shared" si="6"/>
        <v>31</v>
      </c>
      <c r="C57" s="193">
        <v>34732</v>
      </c>
      <c r="D57" s="16">
        <v>301.62</v>
      </c>
      <c r="E57" s="16">
        <v>13.161</v>
      </c>
      <c r="F57" s="52">
        <f t="shared" si="0"/>
        <v>1.1371104</v>
      </c>
      <c r="G57" s="16">
        <v>69.01</v>
      </c>
      <c r="H57" s="52">
        <f t="shared" si="1"/>
        <v>78.47198870400001</v>
      </c>
      <c r="I57" s="10"/>
      <c r="M57" s="17"/>
      <c r="N57" s="17"/>
      <c r="O57" s="11"/>
    </row>
    <row r="58" spans="1:15" ht="24">
      <c r="A58" s="11"/>
      <c r="B58" s="10">
        <f t="shared" si="6"/>
        <v>32</v>
      </c>
      <c r="C58" s="193">
        <v>34747</v>
      </c>
      <c r="D58" s="16">
        <v>301.52</v>
      </c>
      <c r="E58" s="16">
        <v>8.913</v>
      </c>
      <c r="F58" s="52">
        <f t="shared" si="0"/>
        <v>0.7700832000000001</v>
      </c>
      <c r="G58" s="16">
        <v>53.81</v>
      </c>
      <c r="H58" s="52">
        <f t="shared" si="1"/>
        <v>41.438176992</v>
      </c>
      <c r="I58" s="10"/>
      <c r="M58" s="17"/>
      <c r="N58" s="17"/>
      <c r="O58" s="11"/>
    </row>
    <row r="59" spans="1:15" ht="24.75" thickBot="1">
      <c r="A59" s="47"/>
      <c r="B59" s="48">
        <f t="shared" si="6"/>
        <v>33</v>
      </c>
      <c r="C59" s="194">
        <v>34757</v>
      </c>
      <c r="D59" s="49">
        <v>301.53</v>
      </c>
      <c r="E59" s="49">
        <v>11.242</v>
      </c>
      <c r="F59" s="55">
        <f t="shared" si="0"/>
        <v>0.9713088000000001</v>
      </c>
      <c r="G59" s="49">
        <v>52.42</v>
      </c>
      <c r="H59" s="55">
        <f t="shared" si="1"/>
        <v>50.916007296000004</v>
      </c>
      <c r="I59" s="48"/>
      <c r="J59" s="49"/>
      <c r="K59" s="49"/>
      <c r="L59" s="49"/>
      <c r="M59" s="17"/>
      <c r="N59" s="17"/>
      <c r="O59" s="11"/>
    </row>
    <row r="60" spans="1:15" ht="24.75" thickTop="1">
      <c r="A60" s="46" t="s">
        <v>25</v>
      </c>
      <c r="B60" s="14">
        <v>1</v>
      </c>
      <c r="C60" s="195">
        <v>34862</v>
      </c>
      <c r="D60" s="15">
        <v>301.79</v>
      </c>
      <c r="E60" s="15">
        <v>43.151</v>
      </c>
      <c r="F60" s="56">
        <f t="shared" si="0"/>
        <v>3.7282464000000006</v>
      </c>
      <c r="G60" s="15">
        <v>302.39</v>
      </c>
      <c r="H60" s="56">
        <f t="shared" si="1"/>
        <v>1127.3844288960001</v>
      </c>
      <c r="I60" s="14"/>
      <c r="J60" s="15"/>
      <c r="K60" s="15"/>
      <c r="L60" s="15"/>
      <c r="M60" s="17"/>
      <c r="N60" s="17"/>
      <c r="O60" s="11"/>
    </row>
    <row r="61" spans="1:15" ht="24">
      <c r="A61" s="11"/>
      <c r="B61" s="10">
        <f aca="true" t="shared" si="7" ref="B61:B80">+B60+1</f>
        <v>2</v>
      </c>
      <c r="C61" s="193">
        <v>34869</v>
      </c>
      <c r="D61" s="16">
        <v>301.63</v>
      </c>
      <c r="E61" s="16">
        <v>21.063</v>
      </c>
      <c r="F61" s="52">
        <f t="shared" si="0"/>
        <v>1.8198432</v>
      </c>
      <c r="G61" s="16">
        <v>110.58</v>
      </c>
      <c r="H61" s="52">
        <f t="shared" si="1"/>
        <v>201.238261056</v>
      </c>
      <c r="I61" s="10"/>
      <c r="M61" s="17"/>
      <c r="N61" s="17"/>
      <c r="O61" s="11"/>
    </row>
    <row r="62" spans="1:15" ht="24">
      <c r="A62" s="11"/>
      <c r="B62" s="10">
        <f t="shared" si="7"/>
        <v>3</v>
      </c>
      <c r="C62" s="193">
        <v>34877</v>
      </c>
      <c r="D62" s="16">
        <v>301.64</v>
      </c>
      <c r="E62" s="16">
        <v>22.069</v>
      </c>
      <c r="F62" s="52">
        <f t="shared" si="0"/>
        <v>1.9067616</v>
      </c>
      <c r="G62" s="16">
        <v>85.1</v>
      </c>
      <c r="H62" s="52">
        <f t="shared" si="1"/>
        <v>162.26541215999998</v>
      </c>
      <c r="I62" s="10"/>
      <c r="M62" s="17"/>
      <c r="N62" s="17"/>
      <c r="O62" s="11"/>
    </row>
    <row r="63" spans="1:15" ht="24">
      <c r="A63" s="11"/>
      <c r="B63" s="10">
        <f t="shared" si="7"/>
        <v>4</v>
      </c>
      <c r="C63" s="193">
        <v>34890</v>
      </c>
      <c r="D63" s="16">
        <v>302.07</v>
      </c>
      <c r="E63" s="16">
        <v>100.648</v>
      </c>
      <c r="F63" s="52">
        <f t="shared" si="0"/>
        <v>8.6959872</v>
      </c>
      <c r="G63" s="16">
        <v>381.06</v>
      </c>
      <c r="H63" s="52">
        <f t="shared" si="1"/>
        <v>3313.692882432</v>
      </c>
      <c r="I63" s="10"/>
      <c r="M63" s="17"/>
      <c r="N63" s="17"/>
      <c r="O63" s="11"/>
    </row>
    <row r="64" spans="1:15" ht="24">
      <c r="A64" s="11"/>
      <c r="B64" s="10">
        <f t="shared" si="7"/>
        <v>5</v>
      </c>
      <c r="C64" s="193">
        <v>34898</v>
      </c>
      <c r="D64" s="16">
        <v>301.48</v>
      </c>
      <c r="E64" s="16">
        <v>48.278</v>
      </c>
      <c r="F64" s="52">
        <f t="shared" si="0"/>
        <v>4.1712192</v>
      </c>
      <c r="G64" s="16">
        <v>142.14</v>
      </c>
      <c r="H64" s="52">
        <f t="shared" si="1"/>
        <v>592.897097088</v>
      </c>
      <c r="I64" s="10"/>
      <c r="M64" s="17"/>
      <c r="N64" s="17"/>
      <c r="O64" s="11"/>
    </row>
    <row r="65" spans="1:15" ht="24">
      <c r="A65" s="11"/>
      <c r="B65" s="10">
        <f t="shared" si="7"/>
        <v>6</v>
      </c>
      <c r="C65" s="193">
        <v>34904</v>
      </c>
      <c r="D65" s="16">
        <v>301.75</v>
      </c>
      <c r="E65" s="16">
        <v>35.742</v>
      </c>
      <c r="F65" s="52">
        <f t="shared" si="0"/>
        <v>3.0881088</v>
      </c>
      <c r="G65" s="16">
        <v>104.49</v>
      </c>
      <c r="H65" s="52">
        <f t="shared" si="1"/>
        <v>322.676488512</v>
      </c>
      <c r="I65" s="10"/>
      <c r="M65" s="17"/>
      <c r="N65" s="17"/>
      <c r="O65" s="11"/>
    </row>
    <row r="66" spans="1:15" ht="24">
      <c r="A66" s="11"/>
      <c r="B66" s="10">
        <f t="shared" si="7"/>
        <v>7</v>
      </c>
      <c r="C66" s="193">
        <v>34918</v>
      </c>
      <c r="D66" s="16">
        <v>302.37</v>
      </c>
      <c r="E66" s="16">
        <v>125.044</v>
      </c>
      <c r="F66" s="52">
        <f t="shared" si="0"/>
        <v>10.8038016</v>
      </c>
      <c r="G66" s="16">
        <v>231.88</v>
      </c>
      <c r="H66" s="52">
        <f t="shared" si="1"/>
        <v>2505.185515008</v>
      </c>
      <c r="I66" s="10"/>
      <c r="M66" s="17"/>
      <c r="N66" s="17"/>
      <c r="O66" s="11"/>
    </row>
    <row r="67" spans="1:15" ht="24">
      <c r="A67" s="11"/>
      <c r="B67" s="10">
        <f t="shared" si="7"/>
        <v>8</v>
      </c>
      <c r="C67" s="193">
        <v>34925</v>
      </c>
      <c r="D67" s="16">
        <v>302.59</v>
      </c>
      <c r="E67" s="16">
        <v>155.132</v>
      </c>
      <c r="F67" s="52">
        <f t="shared" si="0"/>
        <v>13.4034048</v>
      </c>
      <c r="G67" s="16">
        <v>214.41</v>
      </c>
      <c r="H67" s="52">
        <f t="shared" si="1"/>
        <v>2873.824023168</v>
      </c>
      <c r="I67" s="10"/>
      <c r="M67" s="17"/>
      <c r="N67" s="17"/>
      <c r="O67" s="11"/>
    </row>
    <row r="68" spans="1:15" ht="24">
      <c r="A68" s="11"/>
      <c r="B68" s="10">
        <f t="shared" si="7"/>
        <v>9</v>
      </c>
      <c r="C68" s="193">
        <v>34939</v>
      </c>
      <c r="D68" s="16">
        <v>302.66</v>
      </c>
      <c r="E68" s="16">
        <v>165.94</v>
      </c>
      <c r="F68" s="52">
        <f t="shared" si="0"/>
        <v>14.337216</v>
      </c>
      <c r="G68" s="16">
        <v>358.18</v>
      </c>
      <c r="H68" s="52">
        <f t="shared" si="1"/>
        <v>5135.30402688</v>
      </c>
      <c r="I68" s="10"/>
      <c r="M68" s="17"/>
      <c r="N68" s="17"/>
      <c r="O68" s="11"/>
    </row>
    <row r="69" spans="1:15" ht="24">
      <c r="A69" s="11"/>
      <c r="B69" s="10">
        <f t="shared" si="7"/>
        <v>10</v>
      </c>
      <c r="C69" s="193">
        <v>34947</v>
      </c>
      <c r="D69" s="16">
        <v>304.24</v>
      </c>
      <c r="E69" s="16">
        <v>399.504</v>
      </c>
      <c r="F69" s="52">
        <f t="shared" si="0"/>
        <v>34.517145600000006</v>
      </c>
      <c r="G69" s="16">
        <v>466.43</v>
      </c>
      <c r="H69" s="52">
        <f t="shared" si="1"/>
        <v>16099.832222208002</v>
      </c>
      <c r="I69" s="10"/>
      <c r="M69" s="17"/>
      <c r="N69" s="17"/>
      <c r="O69" s="11"/>
    </row>
    <row r="70" spans="1:15" ht="24">
      <c r="A70" s="11"/>
      <c r="B70" s="10">
        <f t="shared" si="7"/>
        <v>11</v>
      </c>
      <c r="C70" s="193">
        <v>34960</v>
      </c>
      <c r="D70" s="16">
        <v>302.46</v>
      </c>
      <c r="E70" s="16">
        <v>142.257</v>
      </c>
      <c r="F70" s="52">
        <f t="shared" si="0"/>
        <v>12.291004800000001</v>
      </c>
      <c r="G70" s="16">
        <v>270.43</v>
      </c>
      <c r="H70" s="52">
        <f t="shared" si="1"/>
        <v>3323.8564280640003</v>
      </c>
      <c r="I70" s="10"/>
      <c r="M70" s="17"/>
      <c r="N70" s="17"/>
      <c r="O70" s="11"/>
    </row>
    <row r="71" spans="1:15" ht="24">
      <c r="A71" s="11"/>
      <c r="B71" s="10">
        <f t="shared" si="7"/>
        <v>12</v>
      </c>
      <c r="C71" s="193">
        <v>34968</v>
      </c>
      <c r="D71" s="16">
        <v>302.99</v>
      </c>
      <c r="E71" s="16">
        <v>171.121</v>
      </c>
      <c r="F71" s="52">
        <f t="shared" si="0"/>
        <v>14.784854400000002</v>
      </c>
      <c r="G71" s="16">
        <v>397.98</v>
      </c>
      <c r="H71" s="52">
        <f t="shared" si="1"/>
        <v>5884.076354112001</v>
      </c>
      <c r="I71" s="10"/>
      <c r="M71" s="17"/>
      <c r="N71" s="17"/>
      <c r="O71" s="11"/>
    </row>
    <row r="72" spans="1:15" ht="24">
      <c r="A72" s="11"/>
      <c r="B72" s="10">
        <f t="shared" si="7"/>
        <v>13</v>
      </c>
      <c r="C72" s="193">
        <v>34974</v>
      </c>
      <c r="D72" s="16">
        <v>302.55</v>
      </c>
      <c r="E72" s="16">
        <v>157.219</v>
      </c>
      <c r="F72" s="52">
        <f t="shared" si="0"/>
        <v>13.5837216</v>
      </c>
      <c r="G72" s="16">
        <v>678.01</v>
      </c>
      <c r="H72" s="52">
        <f t="shared" si="1"/>
        <v>9209.899082016</v>
      </c>
      <c r="I72" s="10"/>
      <c r="M72" s="17"/>
      <c r="N72" s="17"/>
      <c r="O72" s="11"/>
    </row>
    <row r="73" spans="1:15" ht="24">
      <c r="A73" s="11"/>
      <c r="B73" s="10">
        <f t="shared" si="7"/>
        <v>14</v>
      </c>
      <c r="C73" s="193">
        <v>34988</v>
      </c>
      <c r="D73" s="16">
        <v>302.16</v>
      </c>
      <c r="E73" s="16">
        <v>95.631</v>
      </c>
      <c r="F73" s="52">
        <f aca="true" t="shared" si="8" ref="F73:F136">E73*0.0864</f>
        <v>8.262518400000001</v>
      </c>
      <c r="G73" s="16">
        <v>242.54</v>
      </c>
      <c r="H73" s="52">
        <f aca="true" t="shared" si="9" ref="H73:H136">G73*F73</f>
        <v>2003.9912127360003</v>
      </c>
      <c r="I73" s="10"/>
      <c r="M73" s="17"/>
      <c r="N73" s="17"/>
      <c r="O73" s="11"/>
    </row>
    <row r="74" spans="1:15" ht="24">
      <c r="A74" s="11"/>
      <c r="B74" s="10">
        <f t="shared" si="7"/>
        <v>15</v>
      </c>
      <c r="C74" s="193">
        <v>34996</v>
      </c>
      <c r="D74" s="16">
        <v>301.92</v>
      </c>
      <c r="E74" s="16">
        <v>56.156</v>
      </c>
      <c r="F74" s="52">
        <f t="shared" si="8"/>
        <v>4.8518784</v>
      </c>
      <c r="G74" s="16">
        <v>137.09</v>
      </c>
      <c r="H74" s="52">
        <f t="shared" si="9"/>
        <v>665.144009856</v>
      </c>
      <c r="I74" s="10"/>
      <c r="M74" s="17"/>
      <c r="N74" s="17"/>
      <c r="O74" s="11"/>
    </row>
    <row r="75" spans="1:15" ht="24">
      <c r="A75" s="11"/>
      <c r="B75" s="10">
        <f t="shared" si="7"/>
        <v>16</v>
      </c>
      <c r="C75" s="193">
        <v>35104</v>
      </c>
      <c r="D75" s="16">
        <v>301.65</v>
      </c>
      <c r="E75" s="16">
        <v>24.48</v>
      </c>
      <c r="F75" s="52">
        <f t="shared" si="8"/>
        <v>2.115072</v>
      </c>
      <c r="G75" s="16">
        <v>38.8</v>
      </c>
      <c r="H75" s="52">
        <f t="shared" si="9"/>
        <v>82.0647936</v>
      </c>
      <c r="I75" s="10"/>
      <c r="M75" s="17"/>
      <c r="N75" s="17"/>
      <c r="O75" s="11"/>
    </row>
    <row r="76" spans="1:15" ht="24">
      <c r="A76" s="11"/>
      <c r="B76" s="10">
        <f t="shared" si="7"/>
        <v>17</v>
      </c>
      <c r="C76" s="193">
        <v>35114</v>
      </c>
      <c r="D76" s="16">
        <v>301.63</v>
      </c>
      <c r="E76" s="16">
        <v>23.225</v>
      </c>
      <c r="F76" s="52">
        <f t="shared" si="8"/>
        <v>2.0066400000000004</v>
      </c>
      <c r="G76" s="16">
        <v>29.68</v>
      </c>
      <c r="H76" s="52">
        <f t="shared" si="9"/>
        <v>59.557075200000014</v>
      </c>
      <c r="I76" s="10"/>
      <c r="M76" s="17"/>
      <c r="N76" s="17"/>
      <c r="O76" s="11"/>
    </row>
    <row r="77" spans="1:15" ht="24">
      <c r="A77" s="11"/>
      <c r="B77" s="10">
        <f t="shared" si="7"/>
        <v>18</v>
      </c>
      <c r="C77" s="193">
        <v>35121</v>
      </c>
      <c r="D77" s="16">
        <v>301.68</v>
      </c>
      <c r="E77" s="16">
        <v>23.226</v>
      </c>
      <c r="F77" s="52">
        <f t="shared" si="8"/>
        <v>2.0067264000000002</v>
      </c>
      <c r="G77" s="16">
        <v>32.22</v>
      </c>
      <c r="H77" s="52">
        <f t="shared" si="9"/>
        <v>64.656724608</v>
      </c>
      <c r="I77" s="10"/>
      <c r="M77" s="17"/>
      <c r="N77" s="17"/>
      <c r="O77" s="11"/>
    </row>
    <row r="78" spans="1:15" ht="24">
      <c r="A78" s="11"/>
      <c r="B78" s="10">
        <f t="shared" si="7"/>
        <v>19</v>
      </c>
      <c r="C78" s="193">
        <v>35138</v>
      </c>
      <c r="D78" s="16">
        <v>301.56</v>
      </c>
      <c r="E78" s="16">
        <v>12.929</v>
      </c>
      <c r="F78" s="52">
        <f t="shared" si="8"/>
        <v>1.1170656</v>
      </c>
      <c r="G78" s="16">
        <v>65.87</v>
      </c>
      <c r="H78" s="52">
        <f t="shared" si="9"/>
        <v>73.58111107200001</v>
      </c>
      <c r="I78" s="10"/>
      <c r="M78" s="17"/>
      <c r="N78" s="17"/>
      <c r="O78" s="11"/>
    </row>
    <row r="79" spans="1:15" ht="24">
      <c r="A79" s="11"/>
      <c r="B79" s="10">
        <f t="shared" si="7"/>
        <v>20</v>
      </c>
      <c r="C79" s="193">
        <v>35149</v>
      </c>
      <c r="D79" s="16">
        <v>301.55</v>
      </c>
      <c r="E79" s="16">
        <v>12.724</v>
      </c>
      <c r="F79" s="52">
        <f t="shared" si="8"/>
        <v>1.0993536000000002</v>
      </c>
      <c r="G79" s="16">
        <v>94.26</v>
      </c>
      <c r="H79" s="52">
        <f t="shared" si="9"/>
        <v>103.62507033600002</v>
      </c>
      <c r="I79" s="10"/>
      <c r="M79" s="17"/>
      <c r="N79" s="17"/>
      <c r="O79" s="11"/>
    </row>
    <row r="80" spans="1:15" ht="24.75" thickBot="1">
      <c r="A80" s="47"/>
      <c r="B80" s="48">
        <f t="shared" si="7"/>
        <v>21</v>
      </c>
      <c r="C80" s="194">
        <v>35153</v>
      </c>
      <c r="D80" s="49">
        <v>301.58</v>
      </c>
      <c r="E80" s="49">
        <v>13.847</v>
      </c>
      <c r="F80" s="55">
        <f t="shared" si="8"/>
        <v>1.1963808</v>
      </c>
      <c r="G80" s="49">
        <v>100.99</v>
      </c>
      <c r="H80" s="55">
        <f t="shared" si="9"/>
        <v>120.822496992</v>
      </c>
      <c r="I80" s="48"/>
      <c r="J80" s="49"/>
      <c r="K80" s="49"/>
      <c r="L80" s="49"/>
      <c r="M80" s="17"/>
      <c r="N80" s="17"/>
      <c r="O80" s="11"/>
    </row>
    <row r="81" spans="1:15" ht="24.75" thickTop="1">
      <c r="A81" s="46" t="s">
        <v>26</v>
      </c>
      <c r="B81" s="14">
        <v>1</v>
      </c>
      <c r="C81" s="195">
        <v>35178</v>
      </c>
      <c r="D81" s="15">
        <v>301.83</v>
      </c>
      <c r="E81" s="15">
        <v>40.91</v>
      </c>
      <c r="F81" s="56">
        <f t="shared" si="8"/>
        <v>3.534624</v>
      </c>
      <c r="G81" s="15">
        <v>104.12</v>
      </c>
      <c r="H81" s="56">
        <f t="shared" si="9"/>
        <v>368.02505088000004</v>
      </c>
      <c r="I81" s="14"/>
      <c r="J81" s="15"/>
      <c r="K81" s="15"/>
      <c r="L81" s="15"/>
      <c r="M81" s="17"/>
      <c r="N81" s="17"/>
      <c r="O81" s="11"/>
    </row>
    <row r="82" spans="1:15" ht="24">
      <c r="A82" s="11"/>
      <c r="B82" s="10">
        <f aca="true" t="shared" si="10" ref="B82:B116">+B81+1</f>
        <v>2</v>
      </c>
      <c r="C82" s="193">
        <v>35180</v>
      </c>
      <c r="D82" s="16">
        <v>301.73</v>
      </c>
      <c r="E82" s="16">
        <v>31.011</v>
      </c>
      <c r="F82" s="52">
        <f t="shared" si="8"/>
        <v>2.6793504</v>
      </c>
      <c r="G82" s="16">
        <v>90.37</v>
      </c>
      <c r="H82" s="52">
        <f t="shared" si="9"/>
        <v>242.13289564800002</v>
      </c>
      <c r="I82" s="10"/>
      <c r="M82" s="17"/>
      <c r="N82" s="17"/>
      <c r="O82" s="11"/>
    </row>
    <row r="83" spans="1:15" ht="24">
      <c r="A83" s="11"/>
      <c r="B83" s="10">
        <f t="shared" si="10"/>
        <v>3</v>
      </c>
      <c r="C83" s="193">
        <v>35185</v>
      </c>
      <c r="D83" s="16">
        <v>301.7</v>
      </c>
      <c r="E83" s="16">
        <v>27.353</v>
      </c>
      <c r="F83" s="52">
        <f t="shared" si="8"/>
        <v>2.3632992</v>
      </c>
      <c r="G83" s="16">
        <v>62.25</v>
      </c>
      <c r="H83" s="52">
        <f t="shared" si="9"/>
        <v>147.11537520000002</v>
      </c>
      <c r="I83" s="10"/>
      <c r="M83" s="17"/>
      <c r="N83" s="17"/>
      <c r="O83" s="11"/>
    </row>
    <row r="84" spans="1:15" ht="24">
      <c r="A84" s="11"/>
      <c r="B84" s="10">
        <f t="shared" si="10"/>
        <v>4</v>
      </c>
      <c r="C84" s="193">
        <v>35195</v>
      </c>
      <c r="D84" s="16">
        <v>301.67</v>
      </c>
      <c r="E84" s="16">
        <v>21.791</v>
      </c>
      <c r="F84" s="52">
        <f t="shared" si="8"/>
        <v>1.8827424000000001</v>
      </c>
      <c r="G84" s="16">
        <v>68.29</v>
      </c>
      <c r="H84" s="52">
        <f t="shared" si="9"/>
        <v>128.57247849600003</v>
      </c>
      <c r="I84" s="10"/>
      <c r="M84" s="17"/>
      <c r="N84" s="17"/>
      <c r="O84" s="11"/>
    </row>
    <row r="85" spans="1:15" ht="24">
      <c r="A85" s="11"/>
      <c r="B85" s="10">
        <f t="shared" si="10"/>
        <v>5</v>
      </c>
      <c r="C85" s="193">
        <v>35209</v>
      </c>
      <c r="D85" s="16">
        <v>301.76</v>
      </c>
      <c r="E85" s="16">
        <v>35.71</v>
      </c>
      <c r="F85" s="52">
        <f t="shared" si="8"/>
        <v>3.085344</v>
      </c>
      <c r="G85" s="16">
        <v>207.13</v>
      </c>
      <c r="H85" s="52">
        <f t="shared" si="9"/>
        <v>639.06730272</v>
      </c>
      <c r="I85" s="10"/>
      <c r="M85" s="17"/>
      <c r="N85" s="17"/>
      <c r="O85" s="11"/>
    </row>
    <row r="86" spans="1:15" ht="24">
      <c r="A86" s="11"/>
      <c r="B86" s="10">
        <f t="shared" si="10"/>
        <v>6</v>
      </c>
      <c r="C86" s="193">
        <v>35212</v>
      </c>
      <c r="D86" s="16">
        <v>301.75</v>
      </c>
      <c r="E86" s="16">
        <v>34</v>
      </c>
      <c r="F86" s="52">
        <f t="shared" si="8"/>
        <v>2.9376</v>
      </c>
      <c r="G86" s="16">
        <v>154.69</v>
      </c>
      <c r="H86" s="52">
        <f t="shared" si="9"/>
        <v>454.417344</v>
      </c>
      <c r="I86" s="10"/>
      <c r="M86" s="17"/>
      <c r="N86" s="17"/>
      <c r="O86" s="11"/>
    </row>
    <row r="87" spans="1:15" ht="24">
      <c r="A87" s="11"/>
      <c r="B87" s="10">
        <f t="shared" si="10"/>
        <v>7</v>
      </c>
      <c r="C87" s="193">
        <v>35229</v>
      </c>
      <c r="D87" s="16">
        <v>301.86</v>
      </c>
      <c r="E87" s="16">
        <v>50.095</v>
      </c>
      <c r="F87" s="52">
        <f t="shared" si="8"/>
        <v>4.328208</v>
      </c>
      <c r="G87" s="16">
        <v>184.79</v>
      </c>
      <c r="H87" s="52">
        <f t="shared" si="9"/>
        <v>799.80955632</v>
      </c>
      <c r="I87" s="10"/>
      <c r="M87" s="17"/>
      <c r="N87" s="17"/>
      <c r="O87" s="11"/>
    </row>
    <row r="88" spans="1:15" ht="24">
      <c r="A88" s="11"/>
      <c r="B88" s="10">
        <f t="shared" si="10"/>
        <v>8</v>
      </c>
      <c r="C88" s="193">
        <v>35235</v>
      </c>
      <c r="D88" s="16">
        <v>302.11</v>
      </c>
      <c r="E88" s="16">
        <v>81.176</v>
      </c>
      <c r="F88" s="52">
        <f t="shared" si="8"/>
        <v>7.0136064000000005</v>
      </c>
      <c r="G88" s="16">
        <v>243.43</v>
      </c>
      <c r="H88" s="52">
        <f t="shared" si="9"/>
        <v>1707.322205952</v>
      </c>
      <c r="I88" s="10"/>
      <c r="M88" s="17"/>
      <c r="N88" s="17"/>
      <c r="O88" s="11"/>
    </row>
    <row r="89" spans="1:15" ht="24">
      <c r="A89" s="11"/>
      <c r="B89" s="10">
        <f t="shared" si="10"/>
        <v>9</v>
      </c>
      <c r="C89" s="193">
        <v>35241</v>
      </c>
      <c r="D89" s="16">
        <v>301.88</v>
      </c>
      <c r="E89" s="16">
        <v>49.87</v>
      </c>
      <c r="F89" s="52">
        <f t="shared" si="8"/>
        <v>4.308768</v>
      </c>
      <c r="G89" s="16">
        <v>238.76</v>
      </c>
      <c r="H89" s="52">
        <f t="shared" si="9"/>
        <v>1028.76144768</v>
      </c>
      <c r="I89" s="10"/>
      <c r="M89" s="17"/>
      <c r="N89" s="17"/>
      <c r="O89" s="11"/>
    </row>
    <row r="90" spans="1:15" ht="24">
      <c r="A90" s="11"/>
      <c r="B90" s="10">
        <f t="shared" si="10"/>
        <v>10</v>
      </c>
      <c r="C90" s="193">
        <v>35254</v>
      </c>
      <c r="D90" s="16">
        <v>301.86</v>
      </c>
      <c r="E90" s="16">
        <v>47.049</v>
      </c>
      <c r="F90" s="52">
        <f t="shared" si="8"/>
        <v>4.0650336000000005</v>
      </c>
      <c r="G90" s="16">
        <v>81.13</v>
      </c>
      <c r="H90" s="52">
        <f t="shared" si="9"/>
        <v>329.796175968</v>
      </c>
      <c r="I90" s="10"/>
      <c r="M90" s="17"/>
      <c r="N90" s="17"/>
      <c r="O90" s="11"/>
    </row>
    <row r="91" spans="1:15" ht="24">
      <c r="A91" s="11"/>
      <c r="B91" s="10">
        <f t="shared" si="10"/>
        <v>11</v>
      </c>
      <c r="C91" s="193">
        <v>35262</v>
      </c>
      <c r="D91" s="16">
        <v>301.88</v>
      </c>
      <c r="E91" s="16">
        <v>53.641</v>
      </c>
      <c r="F91" s="52">
        <f t="shared" si="8"/>
        <v>4.6345824</v>
      </c>
      <c r="G91" s="16">
        <v>92.19</v>
      </c>
      <c r="H91" s="52">
        <f t="shared" si="9"/>
        <v>427.262151456</v>
      </c>
      <c r="I91" s="10"/>
      <c r="M91" s="17"/>
      <c r="N91" s="17"/>
      <c r="O91" s="11"/>
    </row>
    <row r="92" spans="1:15" ht="24">
      <c r="A92" s="11"/>
      <c r="B92" s="10">
        <f t="shared" si="10"/>
        <v>12</v>
      </c>
      <c r="C92" s="193">
        <v>35269</v>
      </c>
      <c r="D92" s="16">
        <v>301.95</v>
      </c>
      <c r="E92" s="16">
        <v>60.498</v>
      </c>
      <c r="F92" s="52">
        <f t="shared" si="8"/>
        <v>5.2270272</v>
      </c>
      <c r="G92" s="16">
        <v>107.25</v>
      </c>
      <c r="H92" s="52">
        <f t="shared" si="9"/>
        <v>560.5986672</v>
      </c>
      <c r="I92" s="10"/>
      <c r="M92" s="17"/>
      <c r="N92" s="17"/>
      <c r="O92" s="11"/>
    </row>
    <row r="93" spans="1:15" ht="24">
      <c r="A93" s="11"/>
      <c r="B93" s="10">
        <f t="shared" si="10"/>
        <v>13</v>
      </c>
      <c r="C93" s="193">
        <v>35286</v>
      </c>
      <c r="D93" s="16">
        <v>301.93</v>
      </c>
      <c r="E93" s="16">
        <v>54.512</v>
      </c>
      <c r="F93" s="52">
        <f t="shared" si="8"/>
        <v>4.709836800000001</v>
      </c>
      <c r="G93" s="16">
        <v>126.17</v>
      </c>
      <c r="H93" s="52">
        <f t="shared" si="9"/>
        <v>594.240109056</v>
      </c>
      <c r="I93" s="10"/>
      <c r="M93" s="17"/>
      <c r="N93" s="17"/>
      <c r="O93" s="11"/>
    </row>
    <row r="94" spans="1:15" ht="24">
      <c r="A94" s="11"/>
      <c r="B94" s="10">
        <f t="shared" si="10"/>
        <v>14</v>
      </c>
      <c r="C94" s="193">
        <v>35292</v>
      </c>
      <c r="D94" s="16">
        <v>302.26</v>
      </c>
      <c r="E94" s="16">
        <v>99.936</v>
      </c>
      <c r="F94" s="52">
        <f t="shared" si="8"/>
        <v>8.634470400000001</v>
      </c>
      <c r="G94" s="16">
        <v>407.22</v>
      </c>
      <c r="H94" s="52">
        <f t="shared" si="9"/>
        <v>3516.129036288001</v>
      </c>
      <c r="I94" s="10"/>
      <c r="M94" s="17"/>
      <c r="N94" s="17"/>
      <c r="O94" s="11"/>
    </row>
    <row r="95" spans="1:15" ht="24">
      <c r="A95" s="11"/>
      <c r="B95" s="10">
        <f t="shared" si="10"/>
        <v>15</v>
      </c>
      <c r="C95" s="193">
        <v>35300</v>
      </c>
      <c r="D95" s="16">
        <v>302.49</v>
      </c>
      <c r="E95" s="16">
        <v>123.308</v>
      </c>
      <c r="F95" s="52">
        <f t="shared" si="8"/>
        <v>10.653811200000002</v>
      </c>
      <c r="G95" s="16">
        <v>215.73</v>
      </c>
      <c r="H95" s="52">
        <f t="shared" si="9"/>
        <v>2298.3466901760003</v>
      </c>
      <c r="I95" s="10"/>
      <c r="M95" s="17"/>
      <c r="N95" s="17"/>
      <c r="O95" s="11"/>
    </row>
    <row r="96" spans="1:15" ht="24">
      <c r="A96" s="11"/>
      <c r="B96" s="10">
        <f t="shared" si="10"/>
        <v>16</v>
      </c>
      <c r="C96" s="193">
        <v>35313</v>
      </c>
      <c r="D96" s="16">
        <v>303.83</v>
      </c>
      <c r="E96" s="16">
        <v>319.5</v>
      </c>
      <c r="F96" s="52">
        <f t="shared" si="8"/>
        <v>27.6048</v>
      </c>
      <c r="G96" s="16">
        <v>402.57</v>
      </c>
      <c r="H96" s="52">
        <f t="shared" si="9"/>
        <v>11112.864336</v>
      </c>
      <c r="I96" s="10"/>
      <c r="M96" s="17"/>
      <c r="N96" s="17"/>
      <c r="O96" s="11"/>
    </row>
    <row r="97" spans="1:15" ht="24">
      <c r="A97" s="11"/>
      <c r="B97" s="10">
        <f t="shared" si="10"/>
        <v>17</v>
      </c>
      <c r="C97" s="193">
        <v>35321</v>
      </c>
      <c r="D97" s="16">
        <v>302.22</v>
      </c>
      <c r="E97" s="16">
        <v>94.973</v>
      </c>
      <c r="F97" s="52">
        <f t="shared" si="8"/>
        <v>8.2056672</v>
      </c>
      <c r="G97" s="16">
        <v>304.9</v>
      </c>
      <c r="H97" s="52">
        <f t="shared" si="9"/>
        <v>2501.90792928</v>
      </c>
      <c r="I97" s="10"/>
      <c r="M97" s="17"/>
      <c r="N97" s="17"/>
      <c r="O97" s="11"/>
    </row>
    <row r="98" spans="1:15" ht="24">
      <c r="A98" s="11"/>
      <c r="B98" s="10">
        <f t="shared" si="10"/>
        <v>18</v>
      </c>
      <c r="C98" s="193">
        <v>35332</v>
      </c>
      <c r="D98" s="16">
        <v>302</v>
      </c>
      <c r="E98" s="16">
        <v>66.304</v>
      </c>
      <c r="F98" s="52">
        <f t="shared" si="8"/>
        <v>5.7286656</v>
      </c>
      <c r="G98" s="16">
        <v>137.76</v>
      </c>
      <c r="H98" s="52">
        <f t="shared" si="9"/>
        <v>789.180973056</v>
      </c>
      <c r="I98" s="10"/>
      <c r="M98" s="17"/>
      <c r="N98" s="17"/>
      <c r="O98" s="11"/>
    </row>
    <row r="99" spans="1:15" ht="24">
      <c r="A99" s="11"/>
      <c r="B99" s="10">
        <f t="shared" si="10"/>
        <v>19</v>
      </c>
      <c r="C99" s="193">
        <v>35347</v>
      </c>
      <c r="D99" s="16">
        <v>302.04</v>
      </c>
      <c r="E99" s="16">
        <v>69.02</v>
      </c>
      <c r="F99" s="52">
        <f t="shared" si="8"/>
        <v>5.963328</v>
      </c>
      <c r="G99" s="16">
        <v>238.84</v>
      </c>
      <c r="H99" s="52">
        <f t="shared" si="9"/>
        <v>1424.28125952</v>
      </c>
      <c r="I99" s="10"/>
      <c r="M99" s="17"/>
      <c r="N99" s="17"/>
      <c r="O99" s="11"/>
    </row>
    <row r="100" spans="1:15" ht="24">
      <c r="A100" s="11"/>
      <c r="B100" s="10">
        <f t="shared" si="10"/>
        <v>20</v>
      </c>
      <c r="C100" s="193">
        <v>35359</v>
      </c>
      <c r="D100" s="16">
        <v>301.98</v>
      </c>
      <c r="E100" s="16">
        <v>66.842</v>
      </c>
      <c r="F100" s="52">
        <f t="shared" si="8"/>
        <v>5.7751488</v>
      </c>
      <c r="G100" s="16">
        <v>222.13</v>
      </c>
      <c r="H100" s="52">
        <f t="shared" si="9"/>
        <v>1282.8338029440001</v>
      </c>
      <c r="I100" s="10"/>
      <c r="M100" s="17"/>
      <c r="N100" s="17"/>
      <c r="O100" s="11"/>
    </row>
    <row r="101" spans="1:15" ht="24">
      <c r="A101" s="11"/>
      <c r="B101" s="10">
        <f t="shared" si="10"/>
        <v>21</v>
      </c>
      <c r="C101" s="193">
        <v>35366</v>
      </c>
      <c r="D101" s="16">
        <v>301.79</v>
      </c>
      <c r="E101" s="16">
        <v>35</v>
      </c>
      <c r="F101" s="52">
        <f t="shared" si="8"/>
        <v>3.024</v>
      </c>
      <c r="G101" s="16">
        <v>90.08</v>
      </c>
      <c r="H101" s="52">
        <f t="shared" si="9"/>
        <v>272.40192</v>
      </c>
      <c r="I101" s="10"/>
      <c r="M101" s="17"/>
      <c r="N101" s="17"/>
      <c r="O101" s="11"/>
    </row>
    <row r="102" spans="1:15" ht="24">
      <c r="A102" s="11"/>
      <c r="B102" s="10">
        <f t="shared" si="10"/>
        <v>22</v>
      </c>
      <c r="C102" s="193">
        <v>35377</v>
      </c>
      <c r="D102" s="16">
        <v>302.15</v>
      </c>
      <c r="E102" s="16">
        <v>93.654</v>
      </c>
      <c r="F102" s="52">
        <f t="shared" si="8"/>
        <v>8.091705600000001</v>
      </c>
      <c r="G102" s="16">
        <v>246.77</v>
      </c>
      <c r="H102" s="52">
        <f t="shared" si="9"/>
        <v>1996.7901909120003</v>
      </c>
      <c r="I102" s="10"/>
      <c r="M102" s="17"/>
      <c r="N102" s="17"/>
      <c r="O102" s="11"/>
    </row>
    <row r="103" spans="1:15" ht="24">
      <c r="A103" s="11"/>
      <c r="B103" s="10">
        <f t="shared" si="10"/>
        <v>23</v>
      </c>
      <c r="C103" s="193">
        <v>35389</v>
      </c>
      <c r="D103" s="16">
        <v>301.78</v>
      </c>
      <c r="E103" s="16">
        <v>40.052</v>
      </c>
      <c r="F103" s="52">
        <f t="shared" si="8"/>
        <v>3.4604928000000004</v>
      </c>
      <c r="G103" s="16">
        <v>100.11</v>
      </c>
      <c r="H103" s="52">
        <f t="shared" si="9"/>
        <v>346.429934208</v>
      </c>
      <c r="I103" s="10"/>
      <c r="M103" s="17"/>
      <c r="N103" s="17"/>
      <c r="O103" s="11"/>
    </row>
    <row r="104" spans="1:15" ht="24">
      <c r="A104" s="11"/>
      <c r="B104" s="10">
        <f t="shared" si="10"/>
        <v>24</v>
      </c>
      <c r="C104" s="193">
        <v>35396</v>
      </c>
      <c r="D104" s="16">
        <v>301.76</v>
      </c>
      <c r="E104" s="16">
        <v>32.869</v>
      </c>
      <c r="F104" s="52">
        <f t="shared" si="8"/>
        <v>2.8398816</v>
      </c>
      <c r="G104" s="16">
        <v>72.78</v>
      </c>
      <c r="H104" s="52">
        <f t="shared" si="9"/>
        <v>206.686582848</v>
      </c>
      <c r="I104" s="10"/>
      <c r="M104" s="17"/>
      <c r="N104" s="17"/>
      <c r="O104" s="11"/>
    </row>
    <row r="105" spans="1:15" ht="24">
      <c r="A105" s="11"/>
      <c r="B105" s="10">
        <f t="shared" si="10"/>
        <v>25</v>
      </c>
      <c r="C105" s="193">
        <v>35410</v>
      </c>
      <c r="D105" s="16">
        <v>301.72</v>
      </c>
      <c r="E105" s="16">
        <v>27.5</v>
      </c>
      <c r="F105" s="52">
        <f t="shared" si="8"/>
        <v>2.3760000000000003</v>
      </c>
      <c r="G105" s="16">
        <v>82.05</v>
      </c>
      <c r="H105" s="52">
        <f t="shared" si="9"/>
        <v>194.95080000000002</v>
      </c>
      <c r="I105" s="10"/>
      <c r="M105" s="17"/>
      <c r="N105" s="17"/>
      <c r="O105" s="11"/>
    </row>
    <row r="106" spans="1:15" ht="24">
      <c r="A106" s="11"/>
      <c r="B106" s="10">
        <f t="shared" si="10"/>
        <v>26</v>
      </c>
      <c r="C106" s="193">
        <v>35416</v>
      </c>
      <c r="D106" s="16">
        <v>301.68</v>
      </c>
      <c r="E106" s="16">
        <v>22.8</v>
      </c>
      <c r="F106" s="52">
        <f t="shared" si="8"/>
        <v>1.9699200000000001</v>
      </c>
      <c r="G106" s="16">
        <v>53.96</v>
      </c>
      <c r="H106" s="52">
        <f t="shared" si="9"/>
        <v>106.29688320000001</v>
      </c>
      <c r="I106" s="10"/>
      <c r="M106" s="17"/>
      <c r="N106" s="17"/>
      <c r="O106" s="11"/>
    </row>
    <row r="107" spans="1:15" ht="24">
      <c r="A107" s="11"/>
      <c r="B107" s="10">
        <f t="shared" si="10"/>
        <v>27</v>
      </c>
      <c r="C107" s="193">
        <v>35425</v>
      </c>
      <c r="D107" s="16">
        <v>301.57</v>
      </c>
      <c r="E107" s="16">
        <v>12.14</v>
      </c>
      <c r="F107" s="52">
        <f t="shared" si="8"/>
        <v>1.048896</v>
      </c>
      <c r="G107" s="16">
        <v>60.01</v>
      </c>
      <c r="H107" s="52">
        <f t="shared" si="9"/>
        <v>62.94424896</v>
      </c>
      <c r="I107" s="10"/>
      <c r="M107" s="17"/>
      <c r="N107" s="17"/>
      <c r="O107" s="11"/>
    </row>
    <row r="108" spans="1:15" ht="24">
      <c r="A108" s="11"/>
      <c r="B108" s="10">
        <f t="shared" si="10"/>
        <v>28</v>
      </c>
      <c r="C108" s="193">
        <v>35439</v>
      </c>
      <c r="D108" s="16">
        <v>301.57</v>
      </c>
      <c r="E108" s="16">
        <v>12.14</v>
      </c>
      <c r="F108" s="52">
        <f t="shared" si="8"/>
        <v>1.048896</v>
      </c>
      <c r="G108" s="16">
        <v>32.01</v>
      </c>
      <c r="H108" s="52">
        <f t="shared" si="9"/>
        <v>33.57516096</v>
      </c>
      <c r="I108" s="10"/>
      <c r="M108" s="17"/>
      <c r="N108" s="17"/>
      <c r="O108" s="11"/>
    </row>
    <row r="109" spans="1:15" ht="24">
      <c r="A109" s="11"/>
      <c r="B109" s="10">
        <f t="shared" si="10"/>
        <v>29</v>
      </c>
      <c r="C109" s="193">
        <v>35445</v>
      </c>
      <c r="D109" s="16">
        <v>301.54</v>
      </c>
      <c r="E109" s="16">
        <v>9.66</v>
      </c>
      <c r="F109" s="52">
        <f t="shared" si="8"/>
        <v>0.834624</v>
      </c>
      <c r="G109" s="16">
        <v>55.21</v>
      </c>
      <c r="H109" s="52">
        <f t="shared" si="9"/>
        <v>46.079591040000004</v>
      </c>
      <c r="I109" s="10"/>
      <c r="M109" s="17"/>
      <c r="N109" s="17"/>
      <c r="O109" s="11"/>
    </row>
    <row r="110" spans="1:15" ht="24">
      <c r="A110" s="11"/>
      <c r="B110" s="10">
        <f t="shared" si="10"/>
        <v>30</v>
      </c>
      <c r="C110" s="193">
        <v>35458</v>
      </c>
      <c r="D110" s="16">
        <v>301.54</v>
      </c>
      <c r="E110" s="16">
        <v>9.66</v>
      </c>
      <c r="F110" s="52">
        <f t="shared" si="8"/>
        <v>0.834624</v>
      </c>
      <c r="G110" s="16">
        <v>40.17</v>
      </c>
      <c r="H110" s="52">
        <f t="shared" si="9"/>
        <v>33.526846080000006</v>
      </c>
      <c r="I110" s="10"/>
      <c r="M110" s="17"/>
      <c r="N110" s="17"/>
      <c r="O110" s="11"/>
    </row>
    <row r="111" spans="1:15" ht="24">
      <c r="A111" s="11"/>
      <c r="B111" s="10">
        <f t="shared" si="10"/>
        <v>31</v>
      </c>
      <c r="C111" s="193">
        <v>35473</v>
      </c>
      <c r="D111" s="16">
        <v>301.52</v>
      </c>
      <c r="E111" s="16">
        <v>9.04</v>
      </c>
      <c r="F111" s="52">
        <f t="shared" si="8"/>
        <v>0.781056</v>
      </c>
      <c r="G111" s="16">
        <v>66.65</v>
      </c>
      <c r="H111" s="52">
        <f t="shared" si="9"/>
        <v>52.0573824</v>
      </c>
      <c r="I111" s="10"/>
      <c r="M111" s="17"/>
      <c r="N111" s="17"/>
      <c r="O111" s="11"/>
    </row>
    <row r="112" spans="1:15" ht="24">
      <c r="A112" s="11"/>
      <c r="B112" s="10">
        <f t="shared" si="10"/>
        <v>32</v>
      </c>
      <c r="C112" s="193">
        <v>35481</v>
      </c>
      <c r="D112" s="16">
        <v>301.51</v>
      </c>
      <c r="E112" s="16">
        <v>8.42</v>
      </c>
      <c r="F112" s="52">
        <f t="shared" si="8"/>
        <v>0.727488</v>
      </c>
      <c r="G112" s="16">
        <v>57.27</v>
      </c>
      <c r="H112" s="52">
        <f t="shared" si="9"/>
        <v>41.66323776</v>
      </c>
      <c r="I112" s="10"/>
      <c r="M112" s="17"/>
      <c r="N112" s="17"/>
      <c r="O112" s="11"/>
    </row>
    <row r="113" spans="1:15" ht="24">
      <c r="A113" s="11"/>
      <c r="B113" s="10">
        <f t="shared" si="10"/>
        <v>33</v>
      </c>
      <c r="C113" s="193">
        <v>35486</v>
      </c>
      <c r="D113" s="16">
        <v>301.5</v>
      </c>
      <c r="E113" s="16">
        <v>7.47</v>
      </c>
      <c r="F113" s="52">
        <f t="shared" si="8"/>
        <v>0.645408</v>
      </c>
      <c r="G113" s="16">
        <v>93.49</v>
      </c>
      <c r="H113" s="52">
        <f t="shared" si="9"/>
        <v>60.33919391999999</v>
      </c>
      <c r="I113" s="10"/>
      <c r="M113" s="17"/>
      <c r="N113" s="17"/>
      <c r="O113" s="11"/>
    </row>
    <row r="114" spans="1:15" ht="24">
      <c r="A114" s="11"/>
      <c r="B114" s="10">
        <f t="shared" si="10"/>
        <v>34</v>
      </c>
      <c r="C114" s="193">
        <v>35502</v>
      </c>
      <c r="D114" s="16">
        <v>301.48</v>
      </c>
      <c r="E114" s="16">
        <v>7.47</v>
      </c>
      <c r="F114" s="52">
        <f t="shared" si="8"/>
        <v>0.645408</v>
      </c>
      <c r="G114" s="16">
        <v>106.01</v>
      </c>
      <c r="H114" s="52">
        <f t="shared" si="9"/>
        <v>68.41970208000001</v>
      </c>
      <c r="I114" s="10"/>
      <c r="M114" s="17"/>
      <c r="N114" s="17"/>
      <c r="O114" s="11"/>
    </row>
    <row r="115" spans="1:15" ht="24">
      <c r="A115" s="11"/>
      <c r="B115" s="10">
        <f t="shared" si="10"/>
        <v>35</v>
      </c>
      <c r="C115" s="193">
        <v>35509</v>
      </c>
      <c r="D115" s="16">
        <v>301.51</v>
      </c>
      <c r="E115" s="16">
        <v>8.42</v>
      </c>
      <c r="F115" s="52">
        <f t="shared" si="8"/>
        <v>0.727488</v>
      </c>
      <c r="G115" s="16">
        <v>65.25</v>
      </c>
      <c r="H115" s="52">
        <f t="shared" si="9"/>
        <v>47.468592</v>
      </c>
      <c r="I115" s="10"/>
      <c r="M115" s="17"/>
      <c r="N115" s="17"/>
      <c r="O115" s="11"/>
    </row>
    <row r="116" spans="1:15" ht="24.75" thickBot="1">
      <c r="A116" s="47"/>
      <c r="B116" s="48">
        <f t="shared" si="10"/>
        <v>36</v>
      </c>
      <c r="C116" s="194">
        <v>35516</v>
      </c>
      <c r="D116" s="49">
        <v>301.51</v>
      </c>
      <c r="E116" s="49">
        <v>9.04</v>
      </c>
      <c r="F116" s="55">
        <f t="shared" si="8"/>
        <v>0.781056</v>
      </c>
      <c r="G116" s="49">
        <v>78.43</v>
      </c>
      <c r="H116" s="55">
        <f t="shared" si="9"/>
        <v>61.25822208</v>
      </c>
      <c r="I116" s="48"/>
      <c r="J116" s="49"/>
      <c r="K116" s="49"/>
      <c r="L116" s="49"/>
      <c r="M116" s="17"/>
      <c r="N116" s="17"/>
      <c r="O116" s="11"/>
    </row>
    <row r="117" spans="1:15" ht="24.75" thickTop="1">
      <c r="A117" s="46" t="s">
        <v>27</v>
      </c>
      <c r="B117" s="14">
        <v>1</v>
      </c>
      <c r="C117" s="195">
        <v>35531</v>
      </c>
      <c r="D117" s="15">
        <v>301.63</v>
      </c>
      <c r="E117" s="15">
        <v>17.096</v>
      </c>
      <c r="F117" s="56">
        <f t="shared" si="8"/>
        <v>1.4770944000000001</v>
      </c>
      <c r="G117" s="15">
        <v>60.65</v>
      </c>
      <c r="H117" s="56">
        <f t="shared" si="9"/>
        <v>89.58577536</v>
      </c>
      <c r="I117" s="14"/>
      <c r="J117" s="15"/>
      <c r="K117" s="15"/>
      <c r="L117" s="15"/>
      <c r="M117" s="17"/>
      <c r="N117" s="17"/>
      <c r="O117" s="11"/>
    </row>
    <row r="118" spans="1:15" ht="24">
      <c r="A118" s="11"/>
      <c r="B118" s="10">
        <f aca="true" t="shared" si="11" ref="B118:B144">+B117+1</f>
        <v>2</v>
      </c>
      <c r="C118" s="193">
        <v>35541</v>
      </c>
      <c r="D118" s="16">
        <v>301.59</v>
      </c>
      <c r="E118" s="16">
        <v>11.563</v>
      </c>
      <c r="F118" s="52">
        <f t="shared" si="8"/>
        <v>0.9990432000000001</v>
      </c>
      <c r="G118" s="16">
        <v>72.79</v>
      </c>
      <c r="H118" s="52">
        <f t="shared" si="9"/>
        <v>72.72035452800002</v>
      </c>
      <c r="I118" s="10"/>
      <c r="M118" s="17"/>
      <c r="N118" s="17"/>
      <c r="O118" s="11"/>
    </row>
    <row r="119" spans="1:15" ht="24">
      <c r="A119" s="11"/>
      <c r="B119" s="10">
        <f t="shared" si="11"/>
        <v>3</v>
      </c>
      <c r="C119" s="193">
        <v>35548</v>
      </c>
      <c r="D119" s="16">
        <v>301.59</v>
      </c>
      <c r="E119" s="16">
        <v>12.223</v>
      </c>
      <c r="F119" s="52">
        <f t="shared" si="8"/>
        <v>1.0560672000000002</v>
      </c>
      <c r="G119" s="16">
        <f>+AVERAGE(J119:L119)</f>
        <v>80.20666666666666</v>
      </c>
      <c r="H119" s="52">
        <f t="shared" si="9"/>
        <v>84.70362988800001</v>
      </c>
      <c r="I119" s="10"/>
      <c r="J119" s="4">
        <v>72.66</v>
      </c>
      <c r="K119" s="4">
        <v>77.34</v>
      </c>
      <c r="L119" s="4">
        <v>90.62</v>
      </c>
      <c r="M119" s="17"/>
      <c r="N119" s="17"/>
      <c r="O119" s="11"/>
    </row>
    <row r="120" spans="1:15" ht="24">
      <c r="A120" s="11"/>
      <c r="B120" s="10">
        <f t="shared" si="11"/>
        <v>4</v>
      </c>
      <c r="C120" s="193">
        <v>35558</v>
      </c>
      <c r="D120" s="16">
        <v>301.58</v>
      </c>
      <c r="E120" s="16">
        <v>10.766</v>
      </c>
      <c r="F120" s="52">
        <f t="shared" si="8"/>
        <v>0.9301824000000001</v>
      </c>
      <c r="G120" s="16">
        <v>93.72</v>
      </c>
      <c r="H120" s="52">
        <f t="shared" si="9"/>
        <v>87.17669452800001</v>
      </c>
      <c r="I120" s="10"/>
      <c r="M120" s="17"/>
      <c r="N120" s="17"/>
      <c r="O120" s="11"/>
    </row>
    <row r="121" spans="1:15" ht="24">
      <c r="A121" s="11"/>
      <c r="B121" s="10">
        <f t="shared" si="11"/>
        <v>5</v>
      </c>
      <c r="C121" s="193">
        <v>35569</v>
      </c>
      <c r="D121" s="16">
        <v>301.56</v>
      </c>
      <c r="E121" s="16">
        <v>9.339</v>
      </c>
      <c r="F121" s="52">
        <f t="shared" si="8"/>
        <v>0.8068896000000001</v>
      </c>
      <c r="G121" s="16">
        <f>+AVERAGE(J121:L121)</f>
        <v>69.78333333333335</v>
      </c>
      <c r="H121" s="52">
        <f t="shared" si="9"/>
        <v>56.30744592000001</v>
      </c>
      <c r="I121" s="10"/>
      <c r="J121" s="4">
        <v>71.94</v>
      </c>
      <c r="K121" s="4">
        <v>68.99</v>
      </c>
      <c r="L121" s="4">
        <v>68.42</v>
      </c>
      <c r="M121" s="17"/>
      <c r="N121" s="17"/>
      <c r="O121" s="11"/>
    </row>
    <row r="122" spans="1:15" ht="24">
      <c r="A122" s="11"/>
      <c r="B122" s="10">
        <f t="shared" si="11"/>
        <v>6</v>
      </c>
      <c r="C122" s="193">
        <v>35578</v>
      </c>
      <c r="D122" s="16">
        <v>301.84</v>
      </c>
      <c r="E122" s="16">
        <v>33.774</v>
      </c>
      <c r="F122" s="52">
        <f t="shared" si="8"/>
        <v>2.9180736</v>
      </c>
      <c r="G122" s="16">
        <v>85.42</v>
      </c>
      <c r="H122" s="52">
        <f t="shared" si="9"/>
        <v>249.261846912</v>
      </c>
      <c r="I122" s="10"/>
      <c r="M122" s="17"/>
      <c r="N122" s="17"/>
      <c r="O122" s="11"/>
    </row>
    <row r="123" spans="1:15" ht="24">
      <c r="A123" s="11"/>
      <c r="B123" s="10">
        <f t="shared" si="11"/>
        <v>7</v>
      </c>
      <c r="C123" s="193">
        <v>35591</v>
      </c>
      <c r="D123" s="16">
        <v>301.67</v>
      </c>
      <c r="E123" s="16">
        <v>15.683</v>
      </c>
      <c r="F123" s="52">
        <f t="shared" si="8"/>
        <v>1.3550112</v>
      </c>
      <c r="G123" s="16">
        <f>+AVERAGE(J123:L123)</f>
        <v>71.76666666666667</v>
      </c>
      <c r="H123" s="52">
        <f t="shared" si="9"/>
        <v>97.24463712000001</v>
      </c>
      <c r="I123" s="10"/>
      <c r="J123" s="4">
        <v>60.67</v>
      </c>
      <c r="K123" s="4">
        <v>73.59</v>
      </c>
      <c r="L123" s="4">
        <v>81.04</v>
      </c>
      <c r="M123" s="17"/>
      <c r="N123" s="17"/>
      <c r="O123" s="11"/>
    </row>
    <row r="124" spans="1:15" ht="24">
      <c r="A124" s="11"/>
      <c r="B124" s="10">
        <f t="shared" si="11"/>
        <v>8</v>
      </c>
      <c r="C124" s="193">
        <v>35601</v>
      </c>
      <c r="D124" s="16">
        <v>301.7</v>
      </c>
      <c r="E124" s="16">
        <v>20.202</v>
      </c>
      <c r="F124" s="52">
        <f t="shared" si="8"/>
        <v>1.7454528000000002</v>
      </c>
      <c r="G124" s="16">
        <v>51.77</v>
      </c>
      <c r="H124" s="52">
        <f t="shared" si="9"/>
        <v>90.36209145600002</v>
      </c>
      <c r="I124" s="10"/>
      <c r="M124" s="17"/>
      <c r="N124" s="17"/>
      <c r="O124" s="11"/>
    </row>
    <row r="125" spans="1:15" ht="24">
      <c r="A125" s="11"/>
      <c r="B125" s="10">
        <f t="shared" si="11"/>
        <v>9</v>
      </c>
      <c r="C125" s="193">
        <v>35607</v>
      </c>
      <c r="D125" s="16">
        <v>301.7</v>
      </c>
      <c r="E125" s="16">
        <v>18.917</v>
      </c>
      <c r="F125" s="52">
        <f t="shared" si="8"/>
        <v>1.6344288000000002</v>
      </c>
      <c r="G125" s="16">
        <v>54.29</v>
      </c>
      <c r="H125" s="52">
        <f t="shared" si="9"/>
        <v>88.73313955200001</v>
      </c>
      <c r="I125" s="10"/>
      <c r="M125" s="17"/>
      <c r="N125" s="17"/>
      <c r="O125" s="11"/>
    </row>
    <row r="126" spans="1:15" ht="24">
      <c r="A126" s="53"/>
      <c r="B126" s="10">
        <f t="shared" si="11"/>
        <v>10</v>
      </c>
      <c r="C126" s="193">
        <v>35621</v>
      </c>
      <c r="D126" s="16">
        <v>301.6</v>
      </c>
      <c r="E126" s="16">
        <v>12.254</v>
      </c>
      <c r="F126" s="52">
        <f t="shared" si="8"/>
        <v>1.0587456</v>
      </c>
      <c r="G126" s="16">
        <f>+AVERAGE(J126:L126)</f>
        <v>92.40333333333335</v>
      </c>
      <c r="H126" s="52">
        <f t="shared" si="9"/>
        <v>97.83162259200002</v>
      </c>
      <c r="I126" s="10"/>
      <c r="J126" s="4">
        <v>82.8</v>
      </c>
      <c r="K126" s="4">
        <v>98.48</v>
      </c>
      <c r="L126" s="4">
        <v>95.93</v>
      </c>
      <c r="M126" s="17"/>
      <c r="N126" s="17"/>
      <c r="O126" s="11"/>
    </row>
    <row r="127" spans="1:15" ht="24">
      <c r="A127" s="11"/>
      <c r="B127" s="10">
        <f t="shared" si="11"/>
        <v>11</v>
      </c>
      <c r="C127" s="193">
        <v>35628</v>
      </c>
      <c r="D127" s="16">
        <v>301.64</v>
      </c>
      <c r="E127" s="16">
        <v>11.75</v>
      </c>
      <c r="F127" s="52">
        <f t="shared" si="8"/>
        <v>1.0152</v>
      </c>
      <c r="G127" s="16">
        <f>+AVERAGE(J127:L127)</f>
        <v>66.62</v>
      </c>
      <c r="H127" s="52">
        <f t="shared" si="9"/>
        <v>67.632624</v>
      </c>
      <c r="I127" s="10"/>
      <c r="J127" s="4">
        <v>64.8</v>
      </c>
      <c r="K127" s="4">
        <v>73.63</v>
      </c>
      <c r="L127" s="4">
        <v>61.43</v>
      </c>
      <c r="M127" s="17"/>
      <c r="N127" s="17"/>
      <c r="O127" s="11"/>
    </row>
    <row r="128" spans="1:15" ht="24">
      <c r="A128" s="11"/>
      <c r="B128" s="10">
        <f t="shared" si="11"/>
        <v>12</v>
      </c>
      <c r="C128" s="193">
        <v>35635</v>
      </c>
      <c r="D128" s="16">
        <v>302.64</v>
      </c>
      <c r="E128" s="16">
        <v>160.983</v>
      </c>
      <c r="F128" s="52">
        <f t="shared" si="8"/>
        <v>13.908931200000001</v>
      </c>
      <c r="G128" s="16">
        <v>870.16</v>
      </c>
      <c r="H128" s="52">
        <f t="shared" si="9"/>
        <v>12102.995572992</v>
      </c>
      <c r="I128" s="10"/>
      <c r="M128" s="17"/>
      <c r="N128" s="17"/>
      <c r="O128" s="11"/>
    </row>
    <row r="129" spans="1:15" ht="24">
      <c r="A129" s="11"/>
      <c r="B129" s="10">
        <f t="shared" si="11"/>
        <v>13</v>
      </c>
      <c r="C129" s="193">
        <v>35653</v>
      </c>
      <c r="D129" s="16">
        <v>301.68</v>
      </c>
      <c r="E129" s="16">
        <v>27.018</v>
      </c>
      <c r="F129" s="52">
        <f t="shared" si="8"/>
        <v>2.3343552</v>
      </c>
      <c r="G129" s="16">
        <v>88.5</v>
      </c>
      <c r="H129" s="52">
        <f t="shared" si="9"/>
        <v>206.5904352</v>
      </c>
      <c r="I129" s="10"/>
      <c r="M129" s="17"/>
      <c r="N129" s="17"/>
      <c r="O129" s="11"/>
    </row>
    <row r="130" spans="1:15" ht="24">
      <c r="A130" s="11"/>
      <c r="B130" s="10">
        <f t="shared" si="11"/>
        <v>14</v>
      </c>
      <c r="C130" s="193">
        <v>35660</v>
      </c>
      <c r="D130" s="16">
        <v>301.7</v>
      </c>
      <c r="E130" s="16">
        <v>32.888</v>
      </c>
      <c r="F130" s="52">
        <f t="shared" si="8"/>
        <v>2.8415232</v>
      </c>
      <c r="G130" s="16">
        <v>212.92</v>
      </c>
      <c r="H130" s="52">
        <f t="shared" si="9"/>
        <v>605.017119744</v>
      </c>
      <c r="I130" s="10"/>
      <c r="M130" s="17"/>
      <c r="N130" s="17"/>
      <c r="O130" s="11"/>
    </row>
    <row r="131" spans="1:15" ht="24">
      <c r="A131" s="11"/>
      <c r="B131" s="10">
        <f t="shared" si="11"/>
        <v>15</v>
      </c>
      <c r="C131" s="193">
        <v>35670</v>
      </c>
      <c r="D131" s="16">
        <v>302.35</v>
      </c>
      <c r="E131" s="16">
        <v>110.982</v>
      </c>
      <c r="F131" s="52">
        <f t="shared" si="8"/>
        <v>9.5888448</v>
      </c>
      <c r="G131" s="16">
        <f>+AVERAGE(J131:L131)</f>
        <v>294.41333333333336</v>
      </c>
      <c r="H131" s="52">
        <f t="shared" si="9"/>
        <v>2823.0837603840005</v>
      </c>
      <c r="I131" s="10"/>
      <c r="J131" s="4">
        <v>293.24</v>
      </c>
      <c r="K131" s="4">
        <v>310.32</v>
      </c>
      <c r="L131" s="4">
        <v>279.68</v>
      </c>
      <c r="M131" s="17"/>
      <c r="N131" s="17"/>
      <c r="O131" s="11"/>
    </row>
    <row r="132" spans="1:15" ht="24">
      <c r="A132" s="11"/>
      <c r="B132" s="10">
        <f t="shared" si="11"/>
        <v>16</v>
      </c>
      <c r="C132" s="193">
        <v>35681</v>
      </c>
      <c r="D132" s="16">
        <v>302.02</v>
      </c>
      <c r="E132" s="16">
        <v>66.327</v>
      </c>
      <c r="F132" s="52">
        <f t="shared" si="8"/>
        <v>5.7306528000000005</v>
      </c>
      <c r="G132" s="16">
        <f>+AVERAGE(J132:L132)</f>
        <v>129.36333333333334</v>
      </c>
      <c r="H132" s="52">
        <f t="shared" si="9"/>
        <v>741.3363483840001</v>
      </c>
      <c r="I132" s="10"/>
      <c r="J132" s="4">
        <v>116.14</v>
      </c>
      <c r="K132" s="4">
        <v>143.97</v>
      </c>
      <c r="L132" s="4">
        <v>127.98</v>
      </c>
      <c r="M132" s="17"/>
      <c r="N132" s="17"/>
      <c r="O132" s="11"/>
    </row>
    <row r="133" spans="1:15" ht="24">
      <c r="A133" s="11"/>
      <c r="B133" s="10">
        <f t="shared" si="11"/>
        <v>17</v>
      </c>
      <c r="C133" s="193">
        <v>35692</v>
      </c>
      <c r="D133" s="16">
        <v>301.73</v>
      </c>
      <c r="E133" s="16">
        <v>31.928</v>
      </c>
      <c r="F133" s="52">
        <f t="shared" si="8"/>
        <v>2.7585792000000002</v>
      </c>
      <c r="G133" s="16">
        <f>+AVERAGE(J133:L133)</f>
        <v>89.07666666666667</v>
      </c>
      <c r="H133" s="52">
        <f t="shared" si="9"/>
        <v>245.72503987200002</v>
      </c>
      <c r="I133" s="10"/>
      <c r="J133" s="4">
        <v>95.48</v>
      </c>
      <c r="K133" s="4">
        <v>94.13</v>
      </c>
      <c r="L133" s="4">
        <v>77.62</v>
      </c>
      <c r="M133" s="17"/>
      <c r="N133" s="17"/>
      <c r="O133" s="11"/>
    </row>
    <row r="134" spans="1:15" ht="24">
      <c r="A134" s="11"/>
      <c r="B134" s="10">
        <f t="shared" si="11"/>
        <v>18</v>
      </c>
      <c r="C134" s="193">
        <v>35700</v>
      </c>
      <c r="D134" s="16">
        <v>302.36</v>
      </c>
      <c r="E134" s="16">
        <v>98.199</v>
      </c>
      <c r="F134" s="52">
        <f t="shared" si="8"/>
        <v>8.4843936</v>
      </c>
      <c r="G134" s="16">
        <v>212.99</v>
      </c>
      <c r="H134" s="52">
        <f t="shared" si="9"/>
        <v>1807.0909928640003</v>
      </c>
      <c r="I134" s="10"/>
      <c r="M134" s="17"/>
      <c r="N134" s="17"/>
      <c r="O134" s="11"/>
    </row>
    <row r="135" spans="1:15" ht="24">
      <c r="A135" s="11"/>
      <c r="B135" s="10">
        <f t="shared" si="11"/>
        <v>19</v>
      </c>
      <c r="C135" s="193">
        <v>35719</v>
      </c>
      <c r="D135" s="16">
        <v>302.19</v>
      </c>
      <c r="E135" s="16">
        <v>86.371</v>
      </c>
      <c r="F135" s="52">
        <f t="shared" si="8"/>
        <v>7.4624544</v>
      </c>
      <c r="G135" s="16">
        <v>156.57</v>
      </c>
      <c r="H135" s="52">
        <f t="shared" si="9"/>
        <v>1168.396485408</v>
      </c>
      <c r="I135" s="10"/>
      <c r="M135" s="17"/>
      <c r="N135" s="17"/>
      <c r="O135" s="11"/>
    </row>
    <row r="136" spans="1:15" ht="24">
      <c r="A136" s="11"/>
      <c r="B136" s="10">
        <f t="shared" si="11"/>
        <v>20</v>
      </c>
      <c r="C136" s="193">
        <v>35724</v>
      </c>
      <c r="D136" s="16">
        <v>301.9</v>
      </c>
      <c r="E136" s="16">
        <v>47.353</v>
      </c>
      <c r="F136" s="52">
        <f t="shared" si="8"/>
        <v>4.0912992</v>
      </c>
      <c r="G136" s="16">
        <v>168.64</v>
      </c>
      <c r="H136" s="52">
        <f t="shared" si="9"/>
        <v>689.9566970879999</v>
      </c>
      <c r="I136" s="10"/>
      <c r="M136" s="17"/>
      <c r="N136" s="17"/>
      <c r="O136" s="11"/>
    </row>
    <row r="137" spans="1:15" ht="24">
      <c r="A137" s="11"/>
      <c r="B137" s="10">
        <f t="shared" si="11"/>
        <v>21</v>
      </c>
      <c r="C137" s="193">
        <v>35732</v>
      </c>
      <c r="D137" s="16">
        <v>301.96</v>
      </c>
      <c r="E137" s="16">
        <v>57.125</v>
      </c>
      <c r="F137" s="52">
        <f aca="true" t="shared" si="12" ref="F137:F200">E137*0.0864</f>
        <v>4.9356</v>
      </c>
      <c r="G137" s="16">
        <v>181.53</v>
      </c>
      <c r="H137" s="52">
        <f aca="true" t="shared" si="13" ref="H137:H200">G137*F137</f>
        <v>895.959468</v>
      </c>
      <c r="I137" s="10"/>
      <c r="M137" s="17"/>
      <c r="N137" s="17"/>
      <c r="O137" s="11"/>
    </row>
    <row r="138" spans="1:15" ht="24">
      <c r="A138" s="11"/>
      <c r="B138" s="10">
        <f t="shared" si="11"/>
        <v>22</v>
      </c>
      <c r="C138" s="193">
        <v>35746</v>
      </c>
      <c r="D138" s="16">
        <v>301.86</v>
      </c>
      <c r="E138" s="16">
        <v>45.635</v>
      </c>
      <c r="F138" s="52">
        <f t="shared" si="12"/>
        <v>3.942864</v>
      </c>
      <c r="G138" s="16">
        <v>76.02</v>
      </c>
      <c r="H138" s="52">
        <f t="shared" si="13"/>
        <v>299.73652128</v>
      </c>
      <c r="I138" s="10"/>
      <c r="M138" s="17"/>
      <c r="N138" s="17"/>
      <c r="O138" s="11"/>
    </row>
    <row r="139" spans="1:15" ht="24">
      <c r="A139" s="11"/>
      <c r="B139" s="10">
        <f t="shared" si="11"/>
        <v>23</v>
      </c>
      <c r="C139" s="193">
        <v>35754</v>
      </c>
      <c r="D139" s="16">
        <v>301.77</v>
      </c>
      <c r="E139" s="16">
        <v>33.557</v>
      </c>
      <c r="F139" s="52">
        <f t="shared" si="12"/>
        <v>2.8993248000000005</v>
      </c>
      <c r="G139" s="16">
        <f>+AVERAGE(J139:L139)</f>
        <v>62.88666666666666</v>
      </c>
      <c r="H139" s="52">
        <f t="shared" si="13"/>
        <v>182.328872256</v>
      </c>
      <c r="I139" s="10"/>
      <c r="J139" s="4">
        <v>47.76</v>
      </c>
      <c r="K139" s="4">
        <v>70.62</v>
      </c>
      <c r="L139" s="4">
        <v>70.28</v>
      </c>
      <c r="M139" s="17"/>
      <c r="N139" s="17"/>
      <c r="O139" s="11"/>
    </row>
    <row r="140" spans="1:15" ht="24">
      <c r="A140" s="11"/>
      <c r="B140" s="10">
        <f t="shared" si="11"/>
        <v>24</v>
      </c>
      <c r="C140" s="193">
        <v>35762</v>
      </c>
      <c r="D140" s="16">
        <v>301.72</v>
      </c>
      <c r="E140" s="16">
        <v>26.846</v>
      </c>
      <c r="F140" s="52">
        <f t="shared" si="12"/>
        <v>2.3194944</v>
      </c>
      <c r="G140" s="16">
        <v>75.03</v>
      </c>
      <c r="H140" s="52">
        <f t="shared" si="13"/>
        <v>174.031664832</v>
      </c>
      <c r="I140" s="10"/>
      <c r="M140" s="17"/>
      <c r="N140" s="17"/>
      <c r="O140" s="11"/>
    </row>
    <row r="141" spans="1:15" ht="24">
      <c r="A141" s="11"/>
      <c r="B141" s="10">
        <f t="shared" si="11"/>
        <v>25</v>
      </c>
      <c r="C141" s="193">
        <v>35795</v>
      </c>
      <c r="D141" s="16">
        <v>301.49</v>
      </c>
      <c r="E141" s="16">
        <v>8.393</v>
      </c>
      <c r="F141" s="52">
        <f t="shared" si="12"/>
        <v>0.7251552000000001</v>
      </c>
      <c r="G141" s="16">
        <v>57.24</v>
      </c>
      <c r="H141" s="52">
        <f t="shared" si="13"/>
        <v>41.50788364800001</v>
      </c>
      <c r="I141" s="10"/>
      <c r="M141" s="17"/>
      <c r="N141" s="17"/>
      <c r="O141" s="11"/>
    </row>
    <row r="142" spans="1:15" ht="24">
      <c r="A142" s="11"/>
      <c r="B142" s="10">
        <f t="shared" si="11"/>
        <v>26</v>
      </c>
      <c r="C142" s="193">
        <v>35825</v>
      </c>
      <c r="D142" s="16">
        <v>301.5</v>
      </c>
      <c r="E142" s="16">
        <v>7.145</v>
      </c>
      <c r="F142" s="52">
        <f t="shared" si="12"/>
        <v>0.617328</v>
      </c>
      <c r="G142" s="16">
        <v>56.74</v>
      </c>
      <c r="H142" s="52">
        <f t="shared" si="13"/>
        <v>35.02719072</v>
      </c>
      <c r="I142" s="10"/>
      <c r="M142" s="17"/>
      <c r="N142" s="17"/>
      <c r="O142" s="11"/>
    </row>
    <row r="143" spans="1:15" ht="24">
      <c r="A143" s="11"/>
      <c r="B143" s="10">
        <f t="shared" si="11"/>
        <v>27</v>
      </c>
      <c r="C143" s="193">
        <v>35852</v>
      </c>
      <c r="D143" s="16">
        <v>301.42</v>
      </c>
      <c r="E143" s="16">
        <v>2.649</v>
      </c>
      <c r="F143" s="52">
        <f t="shared" si="12"/>
        <v>0.2288736</v>
      </c>
      <c r="G143" s="16">
        <v>79.14</v>
      </c>
      <c r="H143" s="52">
        <f t="shared" si="13"/>
        <v>18.113056704</v>
      </c>
      <c r="I143" s="10"/>
      <c r="M143" s="17"/>
      <c r="N143" s="17"/>
      <c r="O143" s="11"/>
    </row>
    <row r="144" spans="1:15" ht="24.75" thickBot="1">
      <c r="A144" s="47"/>
      <c r="B144" s="48">
        <f t="shared" si="11"/>
        <v>28</v>
      </c>
      <c r="C144" s="194">
        <v>35878</v>
      </c>
      <c r="D144" s="49">
        <v>301.53</v>
      </c>
      <c r="E144" s="49">
        <v>9.913</v>
      </c>
      <c r="F144" s="55">
        <f t="shared" si="12"/>
        <v>0.8564832000000001</v>
      </c>
      <c r="G144" s="49">
        <v>89.9</v>
      </c>
      <c r="H144" s="55">
        <f t="shared" si="13"/>
        <v>76.99783968000001</v>
      </c>
      <c r="I144" s="48"/>
      <c r="J144" s="49"/>
      <c r="K144" s="49"/>
      <c r="L144" s="49"/>
      <c r="M144" s="17"/>
      <c r="N144" s="17"/>
      <c r="O144" s="11"/>
    </row>
    <row r="145" spans="1:15" ht="24.75" thickTop="1">
      <c r="A145" s="46" t="s">
        <v>28</v>
      </c>
      <c r="B145" s="14">
        <v>1</v>
      </c>
      <c r="C145" s="195">
        <v>35975</v>
      </c>
      <c r="D145" s="15">
        <v>301.67</v>
      </c>
      <c r="E145" s="15">
        <v>8.378</v>
      </c>
      <c r="F145" s="56">
        <f t="shared" si="12"/>
        <v>0.7238592</v>
      </c>
      <c r="G145" s="15">
        <v>85.5</v>
      </c>
      <c r="H145" s="56">
        <f t="shared" si="13"/>
        <v>61.88996160000001</v>
      </c>
      <c r="I145" s="14"/>
      <c r="J145" s="15"/>
      <c r="K145" s="15"/>
      <c r="L145" s="15"/>
      <c r="M145" s="17"/>
      <c r="N145" s="17"/>
      <c r="O145" s="11"/>
    </row>
    <row r="146" spans="1:15" ht="24">
      <c r="A146" s="11"/>
      <c r="B146" s="10">
        <f aca="true" t="shared" si="14" ref="B146:B170">+B145+1</f>
        <v>2</v>
      </c>
      <c r="C146" s="193">
        <v>36001</v>
      </c>
      <c r="D146" s="16">
        <v>301.77</v>
      </c>
      <c r="E146" s="16">
        <v>10.475</v>
      </c>
      <c r="F146" s="52">
        <f t="shared" si="12"/>
        <v>0.9050400000000001</v>
      </c>
      <c r="G146" s="16">
        <v>95.27</v>
      </c>
      <c r="H146" s="52">
        <f t="shared" si="13"/>
        <v>86.2231608</v>
      </c>
      <c r="I146" s="10"/>
      <c r="M146" s="17"/>
      <c r="N146" s="17"/>
      <c r="O146" s="11"/>
    </row>
    <row r="147" spans="1:15" ht="24">
      <c r="A147" s="11"/>
      <c r="B147" s="10">
        <f t="shared" si="14"/>
        <v>3</v>
      </c>
      <c r="C147" s="193">
        <v>36015</v>
      </c>
      <c r="D147" s="16">
        <v>301.92</v>
      </c>
      <c r="E147" s="16">
        <v>23.165</v>
      </c>
      <c r="F147" s="52">
        <f t="shared" si="12"/>
        <v>2.001456</v>
      </c>
      <c r="G147" s="16">
        <v>106.97</v>
      </c>
      <c r="H147" s="52">
        <f t="shared" si="13"/>
        <v>214.09574832</v>
      </c>
      <c r="I147" s="10"/>
      <c r="M147" s="17"/>
      <c r="N147" s="17"/>
      <c r="O147" s="11"/>
    </row>
    <row r="148" spans="1:15" ht="24">
      <c r="A148" s="11"/>
      <c r="B148" s="10">
        <f t="shared" si="14"/>
        <v>4</v>
      </c>
      <c r="C148" s="193">
        <v>36024</v>
      </c>
      <c r="D148" s="16">
        <v>301.88</v>
      </c>
      <c r="E148" s="16">
        <v>20.582</v>
      </c>
      <c r="F148" s="52">
        <f t="shared" si="12"/>
        <v>1.7782848000000002</v>
      </c>
      <c r="G148" s="16">
        <v>54.96</v>
      </c>
      <c r="H148" s="52">
        <f t="shared" si="13"/>
        <v>97.73453260800001</v>
      </c>
      <c r="I148" s="10"/>
      <c r="M148" s="17"/>
      <c r="N148" s="17"/>
      <c r="O148" s="11"/>
    </row>
    <row r="149" spans="1:15" ht="24">
      <c r="A149" s="11"/>
      <c r="B149" s="10">
        <f t="shared" si="14"/>
        <v>5</v>
      </c>
      <c r="C149" s="193">
        <v>36032</v>
      </c>
      <c r="D149" s="16">
        <v>302.15</v>
      </c>
      <c r="E149" s="16">
        <v>61.91</v>
      </c>
      <c r="F149" s="52">
        <f t="shared" si="12"/>
        <v>5.349024</v>
      </c>
      <c r="G149" s="16">
        <v>204.98</v>
      </c>
      <c r="H149" s="52">
        <f t="shared" si="13"/>
        <v>1096.44293952</v>
      </c>
      <c r="I149" s="10"/>
      <c r="M149" s="17"/>
      <c r="N149" s="17"/>
      <c r="O149" s="11"/>
    </row>
    <row r="150" spans="1:15" ht="24">
      <c r="A150" s="11"/>
      <c r="B150" s="10">
        <f t="shared" si="14"/>
        <v>6</v>
      </c>
      <c r="C150" s="193">
        <v>36047</v>
      </c>
      <c r="D150" s="16">
        <v>302.66</v>
      </c>
      <c r="E150" s="16">
        <v>144.413</v>
      </c>
      <c r="F150" s="52">
        <f t="shared" si="12"/>
        <v>12.477283200000002</v>
      </c>
      <c r="G150" s="16">
        <v>355.17</v>
      </c>
      <c r="H150" s="52">
        <f t="shared" si="13"/>
        <v>4431.556674144001</v>
      </c>
      <c r="I150" s="10"/>
      <c r="M150" s="17"/>
      <c r="N150" s="17"/>
      <c r="O150" s="11"/>
    </row>
    <row r="151" spans="1:15" ht="24">
      <c r="A151" s="11"/>
      <c r="B151" s="10">
        <f t="shared" si="14"/>
        <v>7</v>
      </c>
      <c r="C151" s="193">
        <v>36049</v>
      </c>
      <c r="D151" s="16">
        <v>302.51</v>
      </c>
      <c r="E151" s="16">
        <v>121.925</v>
      </c>
      <c r="F151" s="52">
        <f t="shared" si="12"/>
        <v>10.534320000000001</v>
      </c>
      <c r="G151" s="16">
        <v>242.13</v>
      </c>
      <c r="H151" s="52">
        <f t="shared" si="13"/>
        <v>2550.6749016000003</v>
      </c>
      <c r="I151" s="10"/>
      <c r="M151" s="17"/>
      <c r="N151" s="17"/>
      <c r="O151" s="11"/>
    </row>
    <row r="152" spans="1:15" ht="24">
      <c r="A152" s="11"/>
      <c r="B152" s="10">
        <f t="shared" si="14"/>
        <v>8</v>
      </c>
      <c r="C152" s="193">
        <v>36051</v>
      </c>
      <c r="D152" s="16">
        <v>302.245</v>
      </c>
      <c r="E152" s="16">
        <v>71.61</v>
      </c>
      <c r="F152" s="52">
        <f t="shared" si="12"/>
        <v>6.187104000000001</v>
      </c>
      <c r="G152" s="16">
        <v>122.64</v>
      </c>
      <c r="H152" s="52">
        <f t="shared" si="13"/>
        <v>758.7864345600001</v>
      </c>
      <c r="I152" s="10"/>
      <c r="M152" s="17"/>
      <c r="N152" s="17"/>
      <c r="O152" s="11"/>
    </row>
    <row r="153" spans="1:15" ht="24">
      <c r="A153" s="11"/>
      <c r="B153" s="10">
        <f t="shared" si="14"/>
        <v>9</v>
      </c>
      <c r="C153" s="193">
        <v>36081</v>
      </c>
      <c r="D153" s="16">
        <v>301.8</v>
      </c>
      <c r="E153" s="16">
        <v>11.823</v>
      </c>
      <c r="F153" s="52">
        <f t="shared" si="12"/>
        <v>1.0215072</v>
      </c>
      <c r="G153" s="16">
        <v>77.26333</v>
      </c>
      <c r="H153" s="52">
        <f t="shared" si="13"/>
        <v>78.925047890976</v>
      </c>
      <c r="I153" s="10"/>
      <c r="M153" s="17"/>
      <c r="N153" s="17"/>
      <c r="O153" s="11"/>
    </row>
    <row r="154" spans="1:15" ht="24">
      <c r="A154" s="11"/>
      <c r="B154" s="10">
        <f t="shared" si="14"/>
        <v>10</v>
      </c>
      <c r="C154" s="193">
        <v>36088</v>
      </c>
      <c r="D154" s="16">
        <v>301.87</v>
      </c>
      <c r="E154" s="16">
        <v>22.458</v>
      </c>
      <c r="F154" s="52">
        <f t="shared" si="12"/>
        <v>1.9403712</v>
      </c>
      <c r="G154" s="16">
        <v>139.23667</v>
      </c>
      <c r="H154" s="52">
        <f t="shared" si="13"/>
        <v>270.170824451904</v>
      </c>
      <c r="I154" s="10"/>
      <c r="M154" s="17"/>
      <c r="N154" s="17"/>
      <c r="O154" s="11"/>
    </row>
    <row r="155" spans="1:15" ht="24">
      <c r="A155" s="11"/>
      <c r="B155" s="10">
        <f t="shared" si="14"/>
        <v>11</v>
      </c>
      <c r="C155" s="193">
        <v>36094</v>
      </c>
      <c r="D155" s="16">
        <v>301.72</v>
      </c>
      <c r="E155" s="16">
        <v>8.384</v>
      </c>
      <c r="F155" s="52">
        <f t="shared" si="12"/>
        <v>0.7243776000000001</v>
      </c>
      <c r="G155" s="16">
        <v>89.65333</v>
      </c>
      <c r="H155" s="52">
        <f t="shared" si="13"/>
        <v>64.942864017408</v>
      </c>
      <c r="I155" s="10"/>
      <c r="M155" s="17"/>
      <c r="N155" s="17"/>
      <c r="O155" s="11"/>
    </row>
    <row r="156" spans="1:15" ht="24">
      <c r="A156" s="11"/>
      <c r="B156" s="10">
        <f t="shared" si="14"/>
        <v>12</v>
      </c>
      <c r="C156" s="193">
        <v>36105</v>
      </c>
      <c r="D156" s="16">
        <v>301.82</v>
      </c>
      <c r="E156" s="16">
        <v>15.291</v>
      </c>
      <c r="F156" s="52">
        <f t="shared" si="12"/>
        <v>1.3211424</v>
      </c>
      <c r="G156" s="16">
        <v>81.26</v>
      </c>
      <c r="H156" s="52">
        <f t="shared" si="13"/>
        <v>107.35603142400001</v>
      </c>
      <c r="I156" s="10"/>
      <c r="M156" s="17"/>
      <c r="N156" s="17"/>
      <c r="O156" s="11"/>
    </row>
    <row r="157" spans="1:15" ht="24">
      <c r="A157" s="11"/>
      <c r="B157" s="10">
        <f t="shared" si="14"/>
        <v>13</v>
      </c>
      <c r="C157" s="193">
        <v>36117</v>
      </c>
      <c r="D157" s="16">
        <v>301.75</v>
      </c>
      <c r="E157" s="16">
        <v>5.803</v>
      </c>
      <c r="F157" s="52">
        <f t="shared" si="12"/>
        <v>0.5013792</v>
      </c>
      <c r="G157" s="16">
        <v>28.68</v>
      </c>
      <c r="H157" s="52">
        <f t="shared" si="13"/>
        <v>14.379555456</v>
      </c>
      <c r="I157" s="10"/>
      <c r="M157" s="17"/>
      <c r="N157" s="17"/>
      <c r="O157" s="11"/>
    </row>
    <row r="158" spans="1:15" ht="24">
      <c r="A158" s="11"/>
      <c r="B158" s="10">
        <f t="shared" si="14"/>
        <v>14</v>
      </c>
      <c r="C158" s="193">
        <v>36126</v>
      </c>
      <c r="D158" s="16">
        <v>301.82</v>
      </c>
      <c r="E158" s="16">
        <v>12.116</v>
      </c>
      <c r="F158" s="52">
        <f t="shared" si="12"/>
        <v>1.0468224</v>
      </c>
      <c r="G158" s="16">
        <v>203.10333</v>
      </c>
      <c r="H158" s="52">
        <f t="shared" si="13"/>
        <v>212.61311535859198</v>
      </c>
      <c r="I158" s="10"/>
      <c r="M158" s="17"/>
      <c r="N158" s="17"/>
      <c r="O158" s="11"/>
    </row>
    <row r="159" spans="1:15" ht="24">
      <c r="A159" s="11"/>
      <c r="B159" s="10">
        <f t="shared" si="14"/>
        <v>15</v>
      </c>
      <c r="C159" s="193">
        <v>36140</v>
      </c>
      <c r="D159" s="16">
        <v>301.68</v>
      </c>
      <c r="E159" s="16">
        <v>5.719</v>
      </c>
      <c r="F159" s="52">
        <f t="shared" si="12"/>
        <v>0.49412160000000005</v>
      </c>
      <c r="G159" s="16">
        <v>51.28</v>
      </c>
      <c r="H159" s="52">
        <f t="shared" si="13"/>
        <v>25.338555648000003</v>
      </c>
      <c r="I159" s="10"/>
      <c r="M159" s="17"/>
      <c r="N159" s="17"/>
      <c r="O159" s="11"/>
    </row>
    <row r="160" spans="1:15" ht="24">
      <c r="A160" s="11"/>
      <c r="B160" s="10">
        <f t="shared" si="14"/>
        <v>16</v>
      </c>
      <c r="C160" s="193">
        <v>36151</v>
      </c>
      <c r="D160" s="16">
        <v>301.69</v>
      </c>
      <c r="E160" s="16">
        <v>4.152</v>
      </c>
      <c r="F160" s="52">
        <f t="shared" si="12"/>
        <v>0.3587328</v>
      </c>
      <c r="G160" s="16">
        <v>32.35333</v>
      </c>
      <c r="H160" s="52">
        <f t="shared" si="13"/>
        <v>11.606200660224001</v>
      </c>
      <c r="I160" s="10"/>
      <c r="M160" s="17"/>
      <c r="N160" s="17"/>
      <c r="O160" s="11"/>
    </row>
    <row r="161" spans="1:15" ht="24">
      <c r="A161" s="11"/>
      <c r="B161" s="10">
        <f t="shared" si="14"/>
        <v>17</v>
      </c>
      <c r="C161" s="193">
        <v>36159</v>
      </c>
      <c r="D161" s="16">
        <v>301.64</v>
      </c>
      <c r="E161" s="16">
        <v>3.467</v>
      </c>
      <c r="F161" s="52">
        <f t="shared" si="12"/>
        <v>0.2995488</v>
      </c>
      <c r="G161" s="16">
        <v>45.54333</v>
      </c>
      <c r="H161" s="52">
        <f t="shared" si="13"/>
        <v>13.642449849503999</v>
      </c>
      <c r="I161" s="10"/>
      <c r="M161" s="17"/>
      <c r="N161" s="17"/>
      <c r="O161" s="11"/>
    </row>
    <row r="162" spans="1:15" ht="24">
      <c r="A162" s="11"/>
      <c r="B162" s="10">
        <f t="shared" si="14"/>
        <v>18</v>
      </c>
      <c r="C162" s="193">
        <v>36171</v>
      </c>
      <c r="D162" s="16">
        <v>301.48</v>
      </c>
      <c r="E162" s="16">
        <v>2.048</v>
      </c>
      <c r="F162" s="52">
        <f t="shared" si="12"/>
        <v>0.17694720000000003</v>
      </c>
      <c r="G162" s="16">
        <v>41.72</v>
      </c>
      <c r="H162" s="52">
        <f t="shared" si="13"/>
        <v>7.382237184000001</v>
      </c>
      <c r="I162" s="10"/>
      <c r="M162" s="17"/>
      <c r="N162" s="17"/>
      <c r="O162" s="11"/>
    </row>
    <row r="163" spans="1:15" ht="24">
      <c r="A163" s="11"/>
      <c r="B163" s="10">
        <f t="shared" si="14"/>
        <v>19</v>
      </c>
      <c r="C163" s="193">
        <v>36180</v>
      </c>
      <c r="D163" s="16">
        <v>301.66</v>
      </c>
      <c r="E163" s="16">
        <v>4.11</v>
      </c>
      <c r="F163" s="52">
        <f t="shared" si="12"/>
        <v>0.35510400000000003</v>
      </c>
      <c r="G163" s="16">
        <v>72.01333</v>
      </c>
      <c r="H163" s="52">
        <f t="shared" si="13"/>
        <v>25.57222153632</v>
      </c>
      <c r="I163" s="10"/>
      <c r="M163" s="17"/>
      <c r="N163" s="17"/>
      <c r="O163" s="11"/>
    </row>
    <row r="164" spans="1:15" ht="24">
      <c r="A164" s="11"/>
      <c r="B164" s="10">
        <f t="shared" si="14"/>
        <v>20</v>
      </c>
      <c r="C164" s="193">
        <v>36187</v>
      </c>
      <c r="D164" s="16">
        <v>301.59</v>
      </c>
      <c r="E164" s="16">
        <v>3.408</v>
      </c>
      <c r="F164" s="52">
        <f t="shared" si="12"/>
        <v>0.2944512</v>
      </c>
      <c r="G164" s="16">
        <v>123.50333</v>
      </c>
      <c r="H164" s="52">
        <f t="shared" si="13"/>
        <v>36.36570372249601</v>
      </c>
      <c r="I164" s="10"/>
      <c r="M164" s="17"/>
      <c r="N164" s="17"/>
      <c r="O164" s="11"/>
    </row>
    <row r="165" spans="1:15" ht="24">
      <c r="A165" s="11"/>
      <c r="B165" s="10">
        <f t="shared" si="14"/>
        <v>21</v>
      </c>
      <c r="C165" s="193">
        <v>36199</v>
      </c>
      <c r="D165" s="16">
        <v>301.65</v>
      </c>
      <c r="E165" s="16">
        <v>4.817</v>
      </c>
      <c r="F165" s="52">
        <f t="shared" si="12"/>
        <v>0.4161888</v>
      </c>
      <c r="G165" s="16">
        <v>64.77667</v>
      </c>
      <c r="H165" s="52">
        <f t="shared" si="13"/>
        <v>26.959324555296</v>
      </c>
      <c r="I165" s="10"/>
      <c r="M165" s="17"/>
      <c r="N165" s="17"/>
      <c r="O165" s="11"/>
    </row>
    <row r="166" spans="1:15" ht="24">
      <c r="A166" s="11"/>
      <c r="B166" s="10">
        <f t="shared" si="14"/>
        <v>22</v>
      </c>
      <c r="C166" s="193">
        <v>36209</v>
      </c>
      <c r="D166" s="16">
        <v>301.75</v>
      </c>
      <c r="E166" s="16">
        <v>4.356</v>
      </c>
      <c r="F166" s="52">
        <f t="shared" si="12"/>
        <v>0.3763584</v>
      </c>
      <c r="G166" s="16">
        <v>49.10666</v>
      </c>
      <c r="H166" s="52">
        <f t="shared" si="13"/>
        <v>18.481703986943998</v>
      </c>
      <c r="I166" s="10"/>
      <c r="M166" s="17"/>
      <c r="N166" s="17"/>
      <c r="O166" s="11"/>
    </row>
    <row r="167" spans="1:15" ht="24">
      <c r="A167" s="11"/>
      <c r="B167" s="10">
        <f t="shared" si="14"/>
        <v>23</v>
      </c>
      <c r="C167" s="193">
        <v>36214</v>
      </c>
      <c r="D167" s="16">
        <v>301.67</v>
      </c>
      <c r="E167" s="16">
        <v>1.644</v>
      </c>
      <c r="F167" s="52">
        <f t="shared" si="12"/>
        <v>0.1420416</v>
      </c>
      <c r="G167" s="16">
        <v>50.58666</v>
      </c>
      <c r="H167" s="52">
        <f t="shared" si="13"/>
        <v>7.185410125055999</v>
      </c>
      <c r="I167" s="10"/>
      <c r="M167" s="17"/>
      <c r="N167" s="17"/>
      <c r="O167" s="11"/>
    </row>
    <row r="168" spans="1:15" ht="24">
      <c r="A168" s="11"/>
      <c r="B168" s="10">
        <f t="shared" si="14"/>
        <v>24</v>
      </c>
      <c r="C168" s="193">
        <v>36238</v>
      </c>
      <c r="D168" s="16">
        <v>301.62</v>
      </c>
      <c r="E168" s="16">
        <v>3.434</v>
      </c>
      <c r="F168" s="52">
        <f t="shared" si="12"/>
        <v>0.2966976</v>
      </c>
      <c r="G168" s="16">
        <v>83.73</v>
      </c>
      <c r="H168" s="52">
        <f t="shared" si="13"/>
        <v>24.842490048000002</v>
      </c>
      <c r="I168" s="10"/>
      <c r="M168" s="17"/>
      <c r="N168" s="17"/>
      <c r="O168" s="11"/>
    </row>
    <row r="169" spans="1:15" ht="24">
      <c r="A169" s="11"/>
      <c r="B169" s="10">
        <f t="shared" si="14"/>
        <v>25</v>
      </c>
      <c r="C169" s="193">
        <v>36244</v>
      </c>
      <c r="D169" s="16">
        <v>301.71</v>
      </c>
      <c r="E169" s="16">
        <v>6.977</v>
      </c>
      <c r="F169" s="52">
        <f t="shared" si="12"/>
        <v>0.6028128</v>
      </c>
      <c r="G169" s="16">
        <v>63.60333</v>
      </c>
      <c r="H169" s="52">
        <f t="shared" si="13"/>
        <v>38.340901446624</v>
      </c>
      <c r="I169" s="142"/>
      <c r="M169" s="17"/>
      <c r="N169" s="17"/>
      <c r="O169" s="11"/>
    </row>
    <row r="170" spans="1:15" ht="24.75" thickBot="1">
      <c r="A170" s="47"/>
      <c r="B170" s="48">
        <f t="shared" si="14"/>
        <v>26</v>
      </c>
      <c r="C170" s="194">
        <v>36249</v>
      </c>
      <c r="D170" s="49">
        <v>301.67</v>
      </c>
      <c r="E170" s="49">
        <v>4.757</v>
      </c>
      <c r="F170" s="55">
        <f t="shared" si="12"/>
        <v>0.4110048</v>
      </c>
      <c r="G170" s="49">
        <v>91.15333</v>
      </c>
      <c r="H170" s="55">
        <f t="shared" si="13"/>
        <v>37.464456165984</v>
      </c>
      <c r="I170" s="48"/>
      <c r="J170" s="49"/>
      <c r="K170" s="49"/>
      <c r="L170" s="49"/>
      <c r="M170" s="17"/>
      <c r="N170" s="17"/>
      <c r="O170" s="11"/>
    </row>
    <row r="171" spans="1:15" ht="24.75" thickTop="1">
      <c r="A171" s="46" t="s">
        <v>29</v>
      </c>
      <c r="B171" s="14">
        <v>1</v>
      </c>
      <c r="C171" s="195">
        <v>36277</v>
      </c>
      <c r="D171" s="15">
        <v>301.67</v>
      </c>
      <c r="E171" s="15">
        <v>3.758</v>
      </c>
      <c r="F171" s="56">
        <f t="shared" si="12"/>
        <v>0.3246912</v>
      </c>
      <c r="G171" s="15">
        <f>+AVERAGE(J171:L171)</f>
        <v>73.88</v>
      </c>
      <c r="H171" s="56">
        <f t="shared" si="13"/>
        <v>23.988185856</v>
      </c>
      <c r="I171" s="77" t="s">
        <v>31</v>
      </c>
      <c r="J171" s="15">
        <v>75.07</v>
      </c>
      <c r="K171" s="15">
        <v>85.6</v>
      </c>
      <c r="L171" s="15">
        <v>60.97</v>
      </c>
      <c r="M171" s="17"/>
      <c r="N171" s="17"/>
      <c r="O171" s="11"/>
    </row>
    <row r="172" spans="1:15" ht="24">
      <c r="A172" s="11"/>
      <c r="B172" s="10">
        <f aca="true" t="shared" si="15" ref="B172:B194">+B171+1</f>
        <v>2</v>
      </c>
      <c r="C172" s="193">
        <v>36293</v>
      </c>
      <c r="D172" s="16">
        <v>302.09</v>
      </c>
      <c r="E172" s="16">
        <v>39.019</v>
      </c>
      <c r="F172" s="52">
        <f t="shared" si="12"/>
        <v>3.3712416</v>
      </c>
      <c r="G172" s="16">
        <f aca="true" t="shared" si="16" ref="G172:G235">+AVERAGE(J172:L172)</f>
        <v>148.07666666666668</v>
      </c>
      <c r="H172" s="52">
        <f t="shared" si="13"/>
        <v>499.202218656</v>
      </c>
      <c r="I172" s="12" t="s">
        <v>32</v>
      </c>
      <c r="J172" s="4">
        <v>148.53</v>
      </c>
      <c r="K172" s="4">
        <v>151.93</v>
      </c>
      <c r="L172" s="4">
        <v>143.77</v>
      </c>
      <c r="M172" s="17"/>
      <c r="N172" s="17"/>
      <c r="O172" s="11"/>
    </row>
    <row r="173" spans="1:15" ht="24">
      <c r="A173" s="11"/>
      <c r="B173" s="10">
        <f t="shared" si="15"/>
        <v>3</v>
      </c>
      <c r="C173" s="193">
        <v>36322</v>
      </c>
      <c r="D173" s="16">
        <v>301.98</v>
      </c>
      <c r="E173" s="16">
        <v>35.441</v>
      </c>
      <c r="F173" s="52">
        <f t="shared" si="12"/>
        <v>3.0621024000000006</v>
      </c>
      <c r="G173" s="16">
        <f t="shared" si="16"/>
        <v>136.20333333333335</v>
      </c>
      <c r="H173" s="52">
        <f t="shared" si="13"/>
        <v>417.0685538880001</v>
      </c>
      <c r="I173" s="12" t="s">
        <v>33</v>
      </c>
      <c r="J173" s="4">
        <v>163.86</v>
      </c>
      <c r="K173" s="4">
        <v>152.52</v>
      </c>
      <c r="L173" s="4">
        <v>92.23</v>
      </c>
      <c r="M173" s="17"/>
      <c r="N173" s="17"/>
      <c r="O173" s="11"/>
    </row>
    <row r="174" spans="1:15" ht="24">
      <c r="A174" s="11"/>
      <c r="B174" s="10">
        <f t="shared" si="15"/>
        <v>4</v>
      </c>
      <c r="C174" s="193">
        <v>36330</v>
      </c>
      <c r="D174" s="16">
        <v>301.96</v>
      </c>
      <c r="E174" s="16">
        <v>31.93</v>
      </c>
      <c r="F174" s="52">
        <f t="shared" si="12"/>
        <v>2.7587520000000003</v>
      </c>
      <c r="G174" s="16">
        <f t="shared" si="16"/>
        <v>66.36333333333333</v>
      </c>
      <c r="H174" s="52">
        <f t="shared" si="13"/>
        <v>183.07997856</v>
      </c>
      <c r="I174" s="12" t="s">
        <v>34</v>
      </c>
      <c r="J174" s="4">
        <v>54.44</v>
      </c>
      <c r="K174" s="4">
        <v>32.76</v>
      </c>
      <c r="L174" s="4">
        <v>111.89</v>
      </c>
      <c r="M174" s="17"/>
      <c r="N174" s="17"/>
      <c r="O174" s="11"/>
    </row>
    <row r="175" spans="1:15" ht="24">
      <c r="A175" s="11"/>
      <c r="B175" s="10">
        <f t="shared" si="15"/>
        <v>5</v>
      </c>
      <c r="C175" s="193">
        <v>36337</v>
      </c>
      <c r="D175" s="16">
        <v>301.95</v>
      </c>
      <c r="E175" s="16">
        <v>31.822</v>
      </c>
      <c r="F175" s="52">
        <f t="shared" si="12"/>
        <v>2.7494208</v>
      </c>
      <c r="G175" s="16">
        <f t="shared" si="16"/>
        <v>89.48666666666668</v>
      </c>
      <c r="H175" s="52">
        <f t="shared" si="13"/>
        <v>246.03650265600007</v>
      </c>
      <c r="I175" s="10" t="s">
        <v>35</v>
      </c>
      <c r="J175" s="4">
        <v>79.2</v>
      </c>
      <c r="K175" s="4">
        <v>96.01</v>
      </c>
      <c r="L175" s="4">
        <v>93.25</v>
      </c>
      <c r="M175" s="17"/>
      <c r="N175" s="17"/>
      <c r="O175" s="11"/>
    </row>
    <row r="176" spans="1:15" ht="24">
      <c r="A176" s="11"/>
      <c r="B176" s="10">
        <f t="shared" si="15"/>
        <v>6</v>
      </c>
      <c r="C176" s="193">
        <v>36351</v>
      </c>
      <c r="D176" s="16">
        <v>301.78</v>
      </c>
      <c r="E176" s="16">
        <v>12.671</v>
      </c>
      <c r="F176" s="52">
        <f t="shared" si="12"/>
        <v>1.0947744</v>
      </c>
      <c r="G176" s="16">
        <f t="shared" si="16"/>
        <v>44.10666666666666</v>
      </c>
      <c r="H176" s="52">
        <f t="shared" si="13"/>
        <v>48.28684953599999</v>
      </c>
      <c r="I176" s="12" t="s">
        <v>36</v>
      </c>
      <c r="J176" s="4">
        <v>39.22</v>
      </c>
      <c r="K176" s="4">
        <v>44.01</v>
      </c>
      <c r="L176" s="4">
        <v>49.09</v>
      </c>
      <c r="M176" s="17"/>
      <c r="N176" s="17"/>
      <c r="O176" s="11"/>
    </row>
    <row r="177" spans="1:15" ht="24">
      <c r="A177" s="11"/>
      <c r="B177" s="10">
        <f t="shared" si="15"/>
        <v>7</v>
      </c>
      <c r="C177" s="193">
        <v>36367</v>
      </c>
      <c r="D177" s="16">
        <v>301.79</v>
      </c>
      <c r="E177" s="16">
        <v>13.013</v>
      </c>
      <c r="F177" s="52">
        <f t="shared" si="12"/>
        <v>1.1243232</v>
      </c>
      <c r="G177" s="16">
        <f t="shared" si="16"/>
        <v>406.0566666666667</v>
      </c>
      <c r="H177" s="52">
        <f t="shared" si="13"/>
        <v>456.53893084800006</v>
      </c>
      <c r="I177" s="12" t="s">
        <v>37</v>
      </c>
      <c r="J177" s="4">
        <v>327.64</v>
      </c>
      <c r="K177" s="4">
        <v>79.33</v>
      </c>
      <c r="L177" s="4">
        <v>811.2</v>
      </c>
      <c r="M177" s="17"/>
      <c r="N177" s="17"/>
      <c r="O177" s="11"/>
    </row>
    <row r="178" spans="1:15" ht="24">
      <c r="A178" s="11"/>
      <c r="B178" s="10">
        <f t="shared" si="15"/>
        <v>8</v>
      </c>
      <c r="C178" s="193">
        <v>36371</v>
      </c>
      <c r="D178" s="16">
        <v>301.98</v>
      </c>
      <c r="E178" s="16">
        <v>30.469</v>
      </c>
      <c r="F178" s="52">
        <f t="shared" si="12"/>
        <v>2.6325216000000005</v>
      </c>
      <c r="G178" s="16">
        <f t="shared" si="16"/>
        <v>158.34</v>
      </c>
      <c r="H178" s="52">
        <f t="shared" si="13"/>
        <v>416.8334701440001</v>
      </c>
      <c r="I178" s="10" t="s">
        <v>38</v>
      </c>
      <c r="J178" s="4">
        <v>194.04</v>
      </c>
      <c r="K178" s="4">
        <v>147.81</v>
      </c>
      <c r="L178" s="4">
        <v>133.17</v>
      </c>
      <c r="M178" s="17"/>
      <c r="N178" s="17"/>
      <c r="O178" s="11"/>
    </row>
    <row r="179" spans="1:15" ht="24">
      <c r="A179" s="11"/>
      <c r="B179" s="10">
        <f t="shared" si="15"/>
        <v>9</v>
      </c>
      <c r="C179" s="193">
        <v>2593082</v>
      </c>
      <c r="D179" s="16">
        <v>301.93</v>
      </c>
      <c r="E179" s="16">
        <v>28.774</v>
      </c>
      <c r="F179" s="52">
        <f t="shared" si="12"/>
        <v>2.4860736</v>
      </c>
      <c r="G179" s="16">
        <f t="shared" si="16"/>
        <v>258.7033333333333</v>
      </c>
      <c r="H179" s="52">
        <f t="shared" si="13"/>
        <v>643.1555272319999</v>
      </c>
      <c r="I179" s="12" t="s">
        <v>39</v>
      </c>
      <c r="J179" s="4">
        <v>533.38</v>
      </c>
      <c r="K179" s="4">
        <v>124.67</v>
      </c>
      <c r="L179" s="4">
        <v>118.06</v>
      </c>
      <c r="M179" s="17"/>
      <c r="N179" s="17"/>
      <c r="O179" s="11"/>
    </row>
    <row r="180" spans="1:15" ht="24">
      <c r="A180" s="11"/>
      <c r="B180" s="10">
        <f t="shared" si="15"/>
        <v>10</v>
      </c>
      <c r="C180" s="193">
        <v>36394</v>
      </c>
      <c r="D180" s="16">
        <v>301.92</v>
      </c>
      <c r="E180" s="16">
        <v>26.812</v>
      </c>
      <c r="F180" s="52">
        <f t="shared" si="12"/>
        <v>2.3165568000000003</v>
      </c>
      <c r="G180" s="16">
        <f t="shared" si="16"/>
        <v>115.30333333333334</v>
      </c>
      <c r="H180" s="52">
        <f t="shared" si="13"/>
        <v>267.10672089600007</v>
      </c>
      <c r="I180" s="12" t="s">
        <v>61</v>
      </c>
      <c r="J180" s="4">
        <v>115.46</v>
      </c>
      <c r="K180" s="4">
        <v>132.33</v>
      </c>
      <c r="L180" s="4">
        <v>98.12</v>
      </c>
      <c r="M180" s="17"/>
      <c r="N180" s="17"/>
      <c r="O180" s="11"/>
    </row>
    <row r="181" spans="1:15" ht="24">
      <c r="A181" s="11"/>
      <c r="B181" s="10">
        <f t="shared" si="15"/>
        <v>11</v>
      </c>
      <c r="C181" s="193">
        <v>36399</v>
      </c>
      <c r="D181" s="16">
        <v>302.27</v>
      </c>
      <c r="E181" s="16">
        <v>74.272</v>
      </c>
      <c r="F181" s="52">
        <f t="shared" si="12"/>
        <v>6.417100800000001</v>
      </c>
      <c r="G181" s="16">
        <f t="shared" si="16"/>
        <v>212.04666666666665</v>
      </c>
      <c r="H181" s="52">
        <f t="shared" si="13"/>
        <v>1360.724834304</v>
      </c>
      <c r="I181" s="10" t="s">
        <v>40</v>
      </c>
      <c r="J181" s="4">
        <v>201.2</v>
      </c>
      <c r="K181" s="4">
        <v>232.18</v>
      </c>
      <c r="L181" s="4">
        <v>202.76</v>
      </c>
      <c r="M181" s="17"/>
      <c r="N181" s="17"/>
      <c r="O181" s="11"/>
    </row>
    <row r="182" spans="1:15" ht="24">
      <c r="A182" s="11"/>
      <c r="B182" s="10">
        <f t="shared" si="15"/>
        <v>12</v>
      </c>
      <c r="C182" s="193">
        <v>36401</v>
      </c>
      <c r="D182" s="16">
        <v>302.58</v>
      </c>
      <c r="E182" s="16">
        <v>116.614</v>
      </c>
      <c r="F182" s="52">
        <f t="shared" si="12"/>
        <v>10.0754496</v>
      </c>
      <c r="G182" s="16">
        <f t="shared" si="16"/>
        <v>187.87666666666667</v>
      </c>
      <c r="H182" s="52">
        <f t="shared" si="13"/>
        <v>1892.9418860160001</v>
      </c>
      <c r="I182" s="12" t="s">
        <v>41</v>
      </c>
      <c r="J182" s="4">
        <v>257.22</v>
      </c>
      <c r="K182" s="4">
        <v>56.95</v>
      </c>
      <c r="L182" s="4">
        <v>249.46</v>
      </c>
      <c r="M182" s="17"/>
      <c r="N182" s="17"/>
      <c r="O182" s="11"/>
    </row>
    <row r="183" spans="1:15" ht="24">
      <c r="A183" s="11"/>
      <c r="B183" s="10">
        <f t="shared" si="15"/>
        <v>13</v>
      </c>
      <c r="C183" s="193">
        <v>36416</v>
      </c>
      <c r="D183" s="16">
        <v>302.4</v>
      </c>
      <c r="E183" s="16">
        <v>93.323</v>
      </c>
      <c r="F183" s="52">
        <f t="shared" si="12"/>
        <v>8.0631072</v>
      </c>
      <c r="G183" s="16">
        <f t="shared" si="16"/>
        <v>164.46333333333334</v>
      </c>
      <c r="H183" s="52">
        <f t="shared" si="13"/>
        <v>1326.085487136</v>
      </c>
      <c r="I183" s="12" t="s">
        <v>42</v>
      </c>
      <c r="J183" s="4">
        <v>176.89</v>
      </c>
      <c r="K183" s="4">
        <v>137.79</v>
      </c>
      <c r="L183" s="4">
        <v>178.71</v>
      </c>
      <c r="M183" s="17"/>
      <c r="N183" s="17"/>
      <c r="O183" s="11"/>
    </row>
    <row r="184" spans="1:15" ht="24">
      <c r="A184" s="11"/>
      <c r="B184" s="10">
        <f t="shared" si="15"/>
        <v>14</v>
      </c>
      <c r="C184" s="193">
        <v>36422</v>
      </c>
      <c r="D184" s="16">
        <v>302.38</v>
      </c>
      <c r="E184" s="16">
        <v>89.622</v>
      </c>
      <c r="F184" s="52">
        <f t="shared" si="12"/>
        <v>7.7433408</v>
      </c>
      <c r="G184" s="16">
        <f t="shared" si="16"/>
        <v>123.02999999999999</v>
      </c>
      <c r="H184" s="52">
        <f t="shared" si="13"/>
        <v>952.6632186239999</v>
      </c>
      <c r="I184" s="12" t="s">
        <v>43</v>
      </c>
      <c r="J184" s="4">
        <v>130.9</v>
      </c>
      <c r="K184" s="4">
        <v>129.67</v>
      </c>
      <c r="L184" s="4">
        <v>108.52</v>
      </c>
      <c r="M184" s="17"/>
      <c r="N184" s="17"/>
      <c r="O184" s="11"/>
    </row>
    <row r="185" spans="1:15" ht="24">
      <c r="A185" s="11"/>
      <c r="B185" s="10">
        <f t="shared" si="15"/>
        <v>15</v>
      </c>
      <c r="C185" s="193">
        <v>36425</v>
      </c>
      <c r="D185" s="16">
        <v>302.96</v>
      </c>
      <c r="E185" s="16">
        <v>170.033</v>
      </c>
      <c r="F185" s="52">
        <f t="shared" si="12"/>
        <v>14.690851199999999</v>
      </c>
      <c r="G185" s="16">
        <f t="shared" si="16"/>
        <v>475.1333333333334</v>
      </c>
      <c r="H185" s="52">
        <f t="shared" si="13"/>
        <v>6980.113100160001</v>
      </c>
      <c r="I185" s="12" t="s">
        <v>44</v>
      </c>
      <c r="J185" s="4">
        <v>421.14</v>
      </c>
      <c r="K185" s="4">
        <v>553.74</v>
      </c>
      <c r="L185" s="4">
        <v>450.52</v>
      </c>
      <c r="M185" s="17"/>
      <c r="N185" s="17"/>
      <c r="O185" s="11"/>
    </row>
    <row r="186" spans="1:15" ht="24">
      <c r="A186" s="11"/>
      <c r="B186" s="10">
        <f t="shared" si="15"/>
        <v>16</v>
      </c>
      <c r="C186" s="193">
        <v>36426</v>
      </c>
      <c r="D186" s="16">
        <v>303</v>
      </c>
      <c r="E186" s="16">
        <v>181.061</v>
      </c>
      <c r="F186" s="52">
        <f t="shared" si="12"/>
        <v>15.643670400000001</v>
      </c>
      <c r="G186" s="16">
        <f t="shared" si="16"/>
        <v>441.54999999999995</v>
      </c>
      <c r="H186" s="52">
        <f t="shared" si="13"/>
        <v>6907.46266512</v>
      </c>
      <c r="I186" s="12" t="s">
        <v>45</v>
      </c>
      <c r="J186" s="4">
        <v>380.11</v>
      </c>
      <c r="K186" s="4">
        <v>453.2</v>
      </c>
      <c r="L186" s="4">
        <v>491.34</v>
      </c>
      <c r="M186" s="17"/>
      <c r="N186" s="17"/>
      <c r="O186" s="11"/>
    </row>
    <row r="187" spans="1:15" ht="24">
      <c r="A187" s="11"/>
      <c r="B187" s="10">
        <f t="shared" si="15"/>
        <v>17</v>
      </c>
      <c r="C187" s="193">
        <v>36429</v>
      </c>
      <c r="D187" s="16">
        <v>302.8</v>
      </c>
      <c r="E187" s="16">
        <v>151.331</v>
      </c>
      <c r="F187" s="52">
        <f t="shared" si="12"/>
        <v>13.0749984</v>
      </c>
      <c r="G187" s="16">
        <f t="shared" si="16"/>
        <v>271.1466666666667</v>
      </c>
      <c r="H187" s="52">
        <f t="shared" si="13"/>
        <v>3545.2422328320004</v>
      </c>
      <c r="I187" s="12" t="s">
        <v>46</v>
      </c>
      <c r="J187" s="4">
        <v>278.57</v>
      </c>
      <c r="K187" s="4">
        <v>261.86</v>
      </c>
      <c r="L187" s="4">
        <v>273.01</v>
      </c>
      <c r="M187" s="17"/>
      <c r="N187" s="17"/>
      <c r="O187" s="11"/>
    </row>
    <row r="188" spans="1:15" ht="24">
      <c r="A188" s="11"/>
      <c r="B188" s="10">
        <f t="shared" si="15"/>
        <v>18</v>
      </c>
      <c r="C188" s="193">
        <v>36433</v>
      </c>
      <c r="D188" s="16">
        <v>302.32</v>
      </c>
      <c r="E188" s="16">
        <v>83.638</v>
      </c>
      <c r="F188" s="52">
        <f t="shared" si="12"/>
        <v>7.2263232</v>
      </c>
      <c r="G188" s="16">
        <f t="shared" si="16"/>
        <v>221.91666666666666</v>
      </c>
      <c r="H188" s="52">
        <f t="shared" si="13"/>
        <v>1603.6415568</v>
      </c>
      <c r="I188" s="10" t="s">
        <v>47</v>
      </c>
      <c r="J188" s="4">
        <v>238.65</v>
      </c>
      <c r="K188" s="4">
        <v>192.48</v>
      </c>
      <c r="L188" s="4">
        <v>234.62</v>
      </c>
      <c r="M188" s="17"/>
      <c r="N188" s="17"/>
      <c r="O188" s="11"/>
    </row>
    <row r="189" spans="1:15" ht="24">
      <c r="A189" s="11"/>
      <c r="B189" s="10">
        <f t="shared" si="15"/>
        <v>19</v>
      </c>
      <c r="C189" s="193">
        <v>36445</v>
      </c>
      <c r="D189" s="16">
        <v>302.06</v>
      </c>
      <c r="E189" s="16">
        <v>47.131</v>
      </c>
      <c r="F189" s="52">
        <f t="shared" si="12"/>
        <v>4.0721184</v>
      </c>
      <c r="G189" s="16">
        <f t="shared" si="16"/>
        <v>139.36666666666667</v>
      </c>
      <c r="H189" s="52">
        <f t="shared" si="13"/>
        <v>567.5175676800001</v>
      </c>
      <c r="I189" s="12" t="s">
        <v>48</v>
      </c>
      <c r="J189" s="4">
        <v>146.5</v>
      </c>
      <c r="K189" s="4">
        <v>150.8</v>
      </c>
      <c r="L189" s="4">
        <v>120.8</v>
      </c>
      <c r="M189" s="17"/>
      <c r="N189" s="17"/>
      <c r="O189" s="11"/>
    </row>
    <row r="190" spans="1:15" ht="24">
      <c r="A190" s="11"/>
      <c r="B190" s="10">
        <f t="shared" si="15"/>
        <v>20</v>
      </c>
      <c r="C190" s="193">
        <v>36455</v>
      </c>
      <c r="D190" s="16">
        <v>301.99</v>
      </c>
      <c r="E190" s="16">
        <v>36.64</v>
      </c>
      <c r="F190" s="52">
        <f t="shared" si="12"/>
        <v>3.165696</v>
      </c>
      <c r="G190" s="16">
        <f t="shared" si="16"/>
        <v>70.56</v>
      </c>
      <c r="H190" s="52">
        <f t="shared" si="13"/>
        <v>223.37150976</v>
      </c>
      <c r="I190" s="12" t="s">
        <v>49</v>
      </c>
      <c r="J190" s="4">
        <v>59.8</v>
      </c>
      <c r="K190" s="4">
        <v>78.09</v>
      </c>
      <c r="L190" s="4">
        <v>73.79</v>
      </c>
      <c r="M190" s="17"/>
      <c r="N190" s="17"/>
      <c r="O190" s="11"/>
    </row>
    <row r="191" spans="1:15" ht="24">
      <c r="A191" s="11"/>
      <c r="B191" s="10">
        <f t="shared" si="15"/>
        <v>21</v>
      </c>
      <c r="C191" s="193">
        <v>36461</v>
      </c>
      <c r="D191" s="16">
        <v>301.99</v>
      </c>
      <c r="E191" s="16">
        <v>38.973</v>
      </c>
      <c r="F191" s="52">
        <f t="shared" si="12"/>
        <v>3.3672672</v>
      </c>
      <c r="G191" s="16">
        <f t="shared" si="16"/>
        <v>85.7</v>
      </c>
      <c r="H191" s="52">
        <f t="shared" si="13"/>
        <v>288.57479904</v>
      </c>
      <c r="I191" s="10" t="s">
        <v>50</v>
      </c>
      <c r="J191" s="4">
        <v>67.53</v>
      </c>
      <c r="K191" s="4">
        <v>107.2</v>
      </c>
      <c r="L191" s="4">
        <v>82.37</v>
      </c>
      <c r="M191" s="17"/>
      <c r="N191" s="17"/>
      <c r="O191" s="11"/>
    </row>
    <row r="192" spans="1:15" ht="24">
      <c r="A192" s="11"/>
      <c r="B192" s="10">
        <f t="shared" si="15"/>
        <v>22</v>
      </c>
      <c r="C192" s="193">
        <v>36476</v>
      </c>
      <c r="D192" s="16">
        <v>302.04</v>
      </c>
      <c r="E192" s="16">
        <v>40.678</v>
      </c>
      <c r="F192" s="52">
        <f t="shared" si="12"/>
        <v>3.5145792</v>
      </c>
      <c r="G192" s="16">
        <f t="shared" si="16"/>
        <v>145.5666666666667</v>
      </c>
      <c r="H192" s="52">
        <f t="shared" si="13"/>
        <v>511.6055788800001</v>
      </c>
      <c r="I192" s="12" t="s">
        <v>51</v>
      </c>
      <c r="J192" s="4">
        <v>159.8</v>
      </c>
      <c r="K192" s="4">
        <v>132.5</v>
      </c>
      <c r="L192" s="4">
        <v>144.4</v>
      </c>
      <c r="M192" s="17"/>
      <c r="N192" s="17"/>
      <c r="O192" s="11"/>
    </row>
    <row r="193" spans="1:15" ht="24">
      <c r="A193" s="11"/>
      <c r="B193" s="10">
        <f t="shared" si="15"/>
        <v>23</v>
      </c>
      <c r="C193" s="193">
        <v>36483</v>
      </c>
      <c r="D193" s="16">
        <v>301.96</v>
      </c>
      <c r="E193" s="16">
        <v>32.255</v>
      </c>
      <c r="F193" s="52">
        <f t="shared" si="12"/>
        <v>2.7868320000000004</v>
      </c>
      <c r="G193" s="16">
        <f t="shared" si="16"/>
        <v>94.19999999999999</v>
      </c>
      <c r="H193" s="52">
        <f t="shared" si="13"/>
        <v>262.5195744</v>
      </c>
      <c r="I193" s="12" t="s">
        <v>52</v>
      </c>
      <c r="J193" s="4">
        <v>87.24</v>
      </c>
      <c r="K193" s="4">
        <v>109.1</v>
      </c>
      <c r="L193" s="4">
        <v>86.26</v>
      </c>
      <c r="M193" s="17"/>
      <c r="N193" s="17"/>
      <c r="O193" s="11"/>
    </row>
    <row r="194" spans="1:15" ht="24.75" thickBot="1">
      <c r="A194" s="47"/>
      <c r="B194" s="48">
        <f t="shared" si="15"/>
        <v>24</v>
      </c>
      <c r="C194" s="194">
        <v>36490</v>
      </c>
      <c r="D194" s="49">
        <v>301.93</v>
      </c>
      <c r="E194" s="49">
        <v>27.75</v>
      </c>
      <c r="F194" s="55">
        <f t="shared" si="12"/>
        <v>2.3976</v>
      </c>
      <c r="G194" s="49">
        <f t="shared" si="16"/>
        <v>58.526666666666664</v>
      </c>
      <c r="H194" s="55">
        <f t="shared" si="13"/>
        <v>140.323536</v>
      </c>
      <c r="I194" s="48" t="s">
        <v>53</v>
      </c>
      <c r="J194" s="49">
        <v>91.75</v>
      </c>
      <c r="K194" s="49">
        <v>30.02</v>
      </c>
      <c r="L194" s="49">
        <v>53.81</v>
      </c>
      <c r="M194" s="17"/>
      <c r="N194" s="17"/>
      <c r="O194" s="11"/>
    </row>
    <row r="195" spans="1:15" ht="24.75" thickTop="1">
      <c r="A195" s="46" t="s">
        <v>30</v>
      </c>
      <c r="B195" s="14">
        <v>1</v>
      </c>
      <c r="C195" s="195">
        <v>36627</v>
      </c>
      <c r="D195" s="15">
        <v>301.79</v>
      </c>
      <c r="E195" s="15">
        <v>13.573</v>
      </c>
      <c r="F195" s="56">
        <f t="shared" si="12"/>
        <v>1.1727072</v>
      </c>
      <c r="G195" s="15">
        <f t="shared" si="16"/>
        <v>112.44999999999999</v>
      </c>
      <c r="H195" s="56">
        <f t="shared" si="13"/>
        <v>131.87092464</v>
      </c>
      <c r="I195" s="77" t="s">
        <v>31</v>
      </c>
      <c r="J195" s="15">
        <v>109.3</v>
      </c>
      <c r="K195" s="15">
        <v>115.6</v>
      </c>
      <c r="L195" s="15"/>
      <c r="M195" s="17"/>
      <c r="N195" s="17"/>
      <c r="O195" s="11"/>
    </row>
    <row r="196" spans="1:15" ht="24">
      <c r="A196" s="54" t="s">
        <v>65</v>
      </c>
      <c r="B196" s="10">
        <f aca="true" t="shared" si="17" ref="B196:B226">+B195+1</f>
        <v>2</v>
      </c>
      <c r="C196" s="193">
        <v>36664</v>
      </c>
      <c r="D196" s="16">
        <v>302.44</v>
      </c>
      <c r="E196" s="16">
        <v>108.193</v>
      </c>
      <c r="F196" s="52">
        <f t="shared" si="12"/>
        <v>9.3478752</v>
      </c>
      <c r="G196" s="16">
        <f t="shared" si="16"/>
        <v>266.23333333333335</v>
      </c>
      <c r="H196" s="52">
        <f t="shared" si="13"/>
        <v>2488.7159740800003</v>
      </c>
      <c r="I196" s="12" t="s">
        <v>32</v>
      </c>
      <c r="J196" s="4">
        <v>241.6</v>
      </c>
      <c r="K196" s="4">
        <v>270.5</v>
      </c>
      <c r="L196" s="4">
        <v>286.6</v>
      </c>
      <c r="M196" s="17"/>
      <c r="N196" s="17"/>
      <c r="O196" s="11"/>
    </row>
    <row r="197" spans="1:15" ht="24">
      <c r="A197" s="54" t="s">
        <v>72</v>
      </c>
      <c r="B197" s="10">
        <f t="shared" si="17"/>
        <v>3</v>
      </c>
      <c r="C197" s="193">
        <v>36682</v>
      </c>
      <c r="D197" s="16">
        <v>302.54</v>
      </c>
      <c r="E197" s="16">
        <v>122.978</v>
      </c>
      <c r="F197" s="52">
        <f t="shared" si="12"/>
        <v>10.6252992</v>
      </c>
      <c r="G197" s="16">
        <f t="shared" si="16"/>
        <v>441.56666666666666</v>
      </c>
      <c r="H197" s="52">
        <f t="shared" si="13"/>
        <v>4691.777950080001</v>
      </c>
      <c r="I197" s="12" t="s">
        <v>33</v>
      </c>
      <c r="J197" s="4">
        <v>449.5</v>
      </c>
      <c r="K197" s="4">
        <v>406.2</v>
      </c>
      <c r="L197" s="4">
        <v>469</v>
      </c>
      <c r="M197" s="17"/>
      <c r="N197" s="17"/>
      <c r="O197" s="11"/>
    </row>
    <row r="198" spans="1:15" ht="24">
      <c r="A198" s="11"/>
      <c r="B198" s="10">
        <f t="shared" si="17"/>
        <v>4</v>
      </c>
      <c r="C198" s="193">
        <v>36698</v>
      </c>
      <c r="D198" s="16">
        <v>301.96</v>
      </c>
      <c r="E198" s="16">
        <v>39.081</v>
      </c>
      <c r="F198" s="52">
        <f t="shared" si="12"/>
        <v>3.3765984000000007</v>
      </c>
      <c r="G198" s="16">
        <f t="shared" si="16"/>
        <v>82.81666666666666</v>
      </c>
      <c r="H198" s="52">
        <f t="shared" si="13"/>
        <v>279.63862416000006</v>
      </c>
      <c r="I198" s="12" t="s">
        <v>34</v>
      </c>
      <c r="J198" s="4">
        <v>70.88</v>
      </c>
      <c r="K198" s="4">
        <v>88.49</v>
      </c>
      <c r="L198" s="4">
        <v>89.08</v>
      </c>
      <c r="M198" s="17"/>
      <c r="N198" s="17"/>
      <c r="O198" s="11"/>
    </row>
    <row r="199" spans="1:15" ht="24">
      <c r="A199" s="11"/>
      <c r="B199" s="10">
        <f t="shared" si="17"/>
        <v>5</v>
      </c>
      <c r="C199" s="193">
        <v>36707</v>
      </c>
      <c r="D199" s="16">
        <v>302</v>
      </c>
      <c r="E199" s="16">
        <v>40.127</v>
      </c>
      <c r="F199" s="52">
        <f t="shared" si="12"/>
        <v>3.4669728</v>
      </c>
      <c r="G199" s="16">
        <f t="shared" si="16"/>
        <v>64.95333333333333</v>
      </c>
      <c r="H199" s="52">
        <f t="shared" si="13"/>
        <v>225.19143993600002</v>
      </c>
      <c r="I199" s="10" t="s">
        <v>35</v>
      </c>
      <c r="J199" s="4">
        <v>44.18</v>
      </c>
      <c r="K199" s="4">
        <v>75.5</v>
      </c>
      <c r="L199" s="4">
        <v>75.18</v>
      </c>
      <c r="M199" s="17"/>
      <c r="N199" s="17"/>
      <c r="O199" s="11"/>
    </row>
    <row r="200" spans="1:15" ht="24">
      <c r="A200" s="11"/>
      <c r="B200" s="10">
        <f t="shared" si="17"/>
        <v>6</v>
      </c>
      <c r="C200" s="193">
        <v>36716</v>
      </c>
      <c r="D200" s="16">
        <v>302.375</v>
      </c>
      <c r="E200" s="16">
        <v>97.135</v>
      </c>
      <c r="F200" s="52">
        <f t="shared" si="12"/>
        <v>8.392464</v>
      </c>
      <c r="G200" s="16">
        <f t="shared" si="16"/>
        <v>350</v>
      </c>
      <c r="H200" s="52">
        <f t="shared" si="13"/>
        <v>2937.3624</v>
      </c>
      <c r="I200" s="12" t="s">
        <v>36</v>
      </c>
      <c r="J200" s="4">
        <v>383.6</v>
      </c>
      <c r="K200" s="4">
        <v>317.7</v>
      </c>
      <c r="L200" s="4">
        <v>348.7</v>
      </c>
      <c r="M200" s="17"/>
      <c r="N200" s="17"/>
      <c r="O200" s="11"/>
    </row>
    <row r="201" spans="1:15" ht="24">
      <c r="A201" s="11"/>
      <c r="B201" s="10">
        <f t="shared" si="17"/>
        <v>7</v>
      </c>
      <c r="C201" s="193">
        <v>36725</v>
      </c>
      <c r="D201" s="16">
        <v>302.14</v>
      </c>
      <c r="E201" s="16">
        <v>63.559</v>
      </c>
      <c r="F201" s="52">
        <f aca="true" t="shared" si="18" ref="F201:F226">E201*0.0864</f>
        <v>5.4914976</v>
      </c>
      <c r="G201" s="16">
        <f t="shared" si="16"/>
        <v>167.76666666666665</v>
      </c>
      <c r="H201" s="52">
        <f aca="true" t="shared" si="19" ref="H201:H230">G201*F201</f>
        <v>921.2902473599999</v>
      </c>
      <c r="I201" s="12" t="s">
        <v>37</v>
      </c>
      <c r="J201" s="4">
        <v>166.8</v>
      </c>
      <c r="K201" s="4">
        <v>151.6</v>
      </c>
      <c r="L201" s="4">
        <v>184.9</v>
      </c>
      <c r="M201" s="17"/>
      <c r="N201" s="17"/>
      <c r="O201" s="11"/>
    </row>
    <row r="202" spans="1:15" ht="24">
      <c r="A202" s="11"/>
      <c r="B202" s="10">
        <f t="shared" si="17"/>
        <v>8</v>
      </c>
      <c r="C202" s="193">
        <v>36737</v>
      </c>
      <c r="D202" s="16">
        <v>302.06</v>
      </c>
      <c r="E202" s="16">
        <v>53.753</v>
      </c>
      <c r="F202" s="52">
        <f t="shared" si="18"/>
        <v>4.6442592000000005</v>
      </c>
      <c r="G202" s="16">
        <f t="shared" si="16"/>
        <v>252.5666666666667</v>
      </c>
      <c r="H202" s="52">
        <f t="shared" si="19"/>
        <v>1172.9850652800003</v>
      </c>
      <c r="I202" s="10" t="s">
        <v>38</v>
      </c>
      <c r="J202" s="4">
        <v>267.5</v>
      </c>
      <c r="K202" s="4">
        <v>263.5</v>
      </c>
      <c r="L202" s="4">
        <v>226.7</v>
      </c>
      <c r="M202" s="17"/>
      <c r="N202" s="17"/>
      <c r="O202" s="11"/>
    </row>
    <row r="203" spans="1:15" ht="24">
      <c r="A203" s="11"/>
      <c r="B203" s="10">
        <f t="shared" si="17"/>
        <v>9</v>
      </c>
      <c r="C203" s="193">
        <v>36749</v>
      </c>
      <c r="D203" s="16">
        <v>302.675</v>
      </c>
      <c r="E203" s="16">
        <v>144.226</v>
      </c>
      <c r="F203" s="52">
        <f t="shared" si="18"/>
        <v>12.461126400000001</v>
      </c>
      <c r="G203" s="16">
        <f t="shared" si="16"/>
        <v>400.56666666666666</v>
      </c>
      <c r="H203" s="52">
        <f t="shared" si="19"/>
        <v>4991.511864960001</v>
      </c>
      <c r="I203" s="12" t="s">
        <v>39</v>
      </c>
      <c r="J203" s="4">
        <v>414.5</v>
      </c>
      <c r="K203" s="4">
        <v>392.1</v>
      </c>
      <c r="L203" s="4">
        <v>395.1</v>
      </c>
      <c r="M203" s="17"/>
      <c r="N203" s="17"/>
      <c r="O203" s="11"/>
    </row>
    <row r="204" spans="1:15" ht="24">
      <c r="A204" s="11"/>
      <c r="B204" s="10">
        <f t="shared" si="17"/>
        <v>10</v>
      </c>
      <c r="C204" s="193">
        <v>36758</v>
      </c>
      <c r="D204" s="16">
        <v>302.26</v>
      </c>
      <c r="E204" s="16">
        <v>82.188</v>
      </c>
      <c r="F204" s="52">
        <f t="shared" si="18"/>
        <v>7.1010432</v>
      </c>
      <c r="G204" s="16">
        <f t="shared" si="16"/>
        <v>175.69999999999996</v>
      </c>
      <c r="H204" s="52">
        <f t="shared" si="19"/>
        <v>1247.6532902399997</v>
      </c>
      <c r="I204" s="12" t="s">
        <v>61</v>
      </c>
      <c r="J204" s="4">
        <v>149.1</v>
      </c>
      <c r="K204" s="4">
        <v>187.7</v>
      </c>
      <c r="L204" s="4">
        <v>190.3</v>
      </c>
      <c r="M204" s="17"/>
      <c r="N204" s="17"/>
      <c r="O204" s="11"/>
    </row>
    <row r="205" spans="1:15" ht="24">
      <c r="A205" s="11"/>
      <c r="B205" s="10">
        <f t="shared" si="17"/>
        <v>11</v>
      </c>
      <c r="C205" s="193">
        <v>36763</v>
      </c>
      <c r="D205" s="16">
        <v>302.125</v>
      </c>
      <c r="E205" s="16">
        <v>61.345</v>
      </c>
      <c r="F205" s="52">
        <f t="shared" si="18"/>
        <v>5.3002080000000005</v>
      </c>
      <c r="G205" s="16">
        <f t="shared" si="16"/>
        <v>137.06666666666666</v>
      </c>
      <c r="H205" s="52">
        <f t="shared" si="19"/>
        <v>726.4818432000001</v>
      </c>
      <c r="I205" s="10" t="s">
        <v>40</v>
      </c>
      <c r="J205" s="4">
        <v>115.3</v>
      </c>
      <c r="K205" s="4">
        <v>144.7</v>
      </c>
      <c r="L205" s="4">
        <v>151.2</v>
      </c>
      <c r="M205" s="17"/>
      <c r="N205" s="17"/>
      <c r="O205" s="11"/>
    </row>
    <row r="206" spans="1:15" ht="24">
      <c r="A206" s="11"/>
      <c r="B206" s="10">
        <f t="shared" si="17"/>
        <v>12</v>
      </c>
      <c r="C206" s="193">
        <v>36779</v>
      </c>
      <c r="D206" s="16">
        <v>302.25</v>
      </c>
      <c r="E206" s="16">
        <v>81.581</v>
      </c>
      <c r="F206" s="52">
        <f t="shared" si="18"/>
        <v>7.0485984</v>
      </c>
      <c r="G206" s="16">
        <f t="shared" si="16"/>
        <v>153.46666666666667</v>
      </c>
      <c r="H206" s="52">
        <f t="shared" si="19"/>
        <v>1081.7249011200001</v>
      </c>
      <c r="I206" s="12" t="s">
        <v>41</v>
      </c>
      <c r="J206" s="4">
        <v>147.5</v>
      </c>
      <c r="K206" s="4">
        <v>164</v>
      </c>
      <c r="L206" s="4">
        <v>148.9</v>
      </c>
      <c r="M206" s="17"/>
      <c r="N206" s="17"/>
      <c r="O206" s="11"/>
    </row>
    <row r="207" spans="1:15" ht="24">
      <c r="A207" s="11"/>
      <c r="B207" s="10">
        <f t="shared" si="17"/>
        <v>13</v>
      </c>
      <c r="C207" s="193">
        <v>36787</v>
      </c>
      <c r="D207" s="16">
        <v>302.17</v>
      </c>
      <c r="E207" s="16">
        <v>64.861</v>
      </c>
      <c r="F207" s="52">
        <f t="shared" si="18"/>
        <v>5.603990400000001</v>
      </c>
      <c r="G207" s="16">
        <f t="shared" si="16"/>
        <v>147.03333333333333</v>
      </c>
      <c r="H207" s="52">
        <f t="shared" si="19"/>
        <v>823.97338848</v>
      </c>
      <c r="I207" s="12" t="s">
        <v>42</v>
      </c>
      <c r="J207" s="4">
        <v>136.4</v>
      </c>
      <c r="K207" s="4">
        <v>157.6</v>
      </c>
      <c r="L207" s="4">
        <v>147.1</v>
      </c>
      <c r="M207" s="17"/>
      <c r="N207" s="17"/>
      <c r="O207" s="11"/>
    </row>
    <row r="208" spans="1:15" ht="24">
      <c r="A208" s="11"/>
      <c r="B208" s="10">
        <f t="shared" si="17"/>
        <v>14</v>
      </c>
      <c r="C208" s="193">
        <v>36795</v>
      </c>
      <c r="D208" s="16">
        <v>302.02</v>
      </c>
      <c r="E208" s="16">
        <v>42.105</v>
      </c>
      <c r="F208" s="52">
        <f t="shared" si="18"/>
        <v>3.6378719999999998</v>
      </c>
      <c r="G208" s="16">
        <f t="shared" si="16"/>
        <v>121.90000000000002</v>
      </c>
      <c r="H208" s="52">
        <f t="shared" si="19"/>
        <v>443.45659680000006</v>
      </c>
      <c r="I208" s="10" t="s">
        <v>62</v>
      </c>
      <c r="J208" s="4">
        <v>108.9</v>
      </c>
      <c r="K208" s="4">
        <v>153.4</v>
      </c>
      <c r="L208" s="4">
        <v>103.4</v>
      </c>
      <c r="M208" s="17"/>
      <c r="N208" s="17"/>
      <c r="O208" s="11"/>
    </row>
    <row r="209" spans="1:15" ht="24">
      <c r="A209" s="11"/>
      <c r="B209" s="10">
        <f t="shared" si="17"/>
        <v>15</v>
      </c>
      <c r="C209" s="193">
        <v>36812</v>
      </c>
      <c r="D209" s="16">
        <v>302.06</v>
      </c>
      <c r="E209" s="16">
        <v>58.543</v>
      </c>
      <c r="F209" s="52">
        <f t="shared" si="18"/>
        <v>5.0581152000000005</v>
      </c>
      <c r="G209" s="16">
        <f t="shared" si="16"/>
        <v>95.12333333333333</v>
      </c>
      <c r="H209" s="52">
        <f t="shared" si="19"/>
        <v>481.14477820800005</v>
      </c>
      <c r="I209" s="12" t="s">
        <v>45</v>
      </c>
      <c r="J209" s="4">
        <v>106.6</v>
      </c>
      <c r="K209" s="4">
        <v>89.61</v>
      </c>
      <c r="L209" s="4">
        <v>89.16</v>
      </c>
      <c r="M209" s="17"/>
      <c r="N209" s="17"/>
      <c r="O209" s="11"/>
    </row>
    <row r="210" spans="1:15" ht="24">
      <c r="A210" s="11"/>
      <c r="B210" s="10">
        <f t="shared" si="17"/>
        <v>16</v>
      </c>
      <c r="C210" s="193">
        <v>36817</v>
      </c>
      <c r="D210" s="16">
        <v>302.1</v>
      </c>
      <c r="E210" s="16">
        <v>54.364</v>
      </c>
      <c r="F210" s="52">
        <f t="shared" si="18"/>
        <v>4.6970496</v>
      </c>
      <c r="G210" s="16">
        <f t="shared" si="16"/>
        <v>85.32333333333334</v>
      </c>
      <c r="H210" s="52">
        <f t="shared" si="19"/>
        <v>400.767928704</v>
      </c>
      <c r="I210" s="12" t="s">
        <v>46</v>
      </c>
      <c r="J210" s="4">
        <v>94.52</v>
      </c>
      <c r="K210" s="4">
        <v>77.52</v>
      </c>
      <c r="L210" s="4">
        <v>83.93</v>
      </c>
      <c r="M210" s="17"/>
      <c r="N210" s="17"/>
      <c r="O210" s="11"/>
    </row>
    <row r="211" spans="1:15" ht="24">
      <c r="A211" s="11"/>
      <c r="B211" s="10">
        <f t="shared" si="17"/>
        <v>17</v>
      </c>
      <c r="C211" s="193">
        <v>36830</v>
      </c>
      <c r="D211" s="16">
        <v>302.43</v>
      </c>
      <c r="E211" s="16">
        <v>107.399</v>
      </c>
      <c r="F211" s="52">
        <f t="shared" si="18"/>
        <v>9.2792736</v>
      </c>
      <c r="G211" s="16">
        <f t="shared" si="16"/>
        <v>243.36666666666665</v>
      </c>
      <c r="H211" s="52">
        <f t="shared" si="19"/>
        <v>2258.26588512</v>
      </c>
      <c r="I211" s="10" t="s">
        <v>47</v>
      </c>
      <c r="J211" s="4">
        <v>237.4</v>
      </c>
      <c r="K211" s="4">
        <v>259.4</v>
      </c>
      <c r="L211" s="4">
        <v>233.3</v>
      </c>
      <c r="M211" s="17"/>
      <c r="N211" s="17"/>
      <c r="O211" s="11"/>
    </row>
    <row r="212" spans="1:15" ht="24">
      <c r="A212" s="11"/>
      <c r="B212" s="10">
        <f t="shared" si="17"/>
        <v>18</v>
      </c>
      <c r="C212" s="193">
        <v>36838</v>
      </c>
      <c r="D212" s="16">
        <v>301.99</v>
      </c>
      <c r="E212" s="16">
        <v>39.958</v>
      </c>
      <c r="F212" s="52">
        <f t="shared" si="18"/>
        <v>3.4523712</v>
      </c>
      <c r="G212" s="16">
        <f t="shared" si="16"/>
        <v>89.91333333333334</v>
      </c>
      <c r="H212" s="52">
        <f t="shared" si="19"/>
        <v>310.41420249600003</v>
      </c>
      <c r="I212" s="12" t="s">
        <v>48</v>
      </c>
      <c r="J212" s="4">
        <v>108.6</v>
      </c>
      <c r="K212" s="4">
        <v>89.53</v>
      </c>
      <c r="L212" s="4">
        <v>71.61</v>
      </c>
      <c r="M212" s="17"/>
      <c r="N212" s="17"/>
      <c r="O212" s="11"/>
    </row>
    <row r="213" spans="1:15" ht="24">
      <c r="A213" s="11"/>
      <c r="B213" s="10">
        <f t="shared" si="17"/>
        <v>19</v>
      </c>
      <c r="C213" s="193">
        <v>36850</v>
      </c>
      <c r="D213" s="16">
        <v>301.94</v>
      </c>
      <c r="E213" s="16">
        <v>29.733</v>
      </c>
      <c r="F213" s="52">
        <f t="shared" si="18"/>
        <v>2.5689312</v>
      </c>
      <c r="G213" s="16">
        <f t="shared" si="16"/>
        <v>54.73666666666666</v>
      </c>
      <c r="H213" s="52">
        <f t="shared" si="19"/>
        <v>140.614730784</v>
      </c>
      <c r="I213" s="12" t="s">
        <v>49</v>
      </c>
      <c r="J213" s="4">
        <v>45.91</v>
      </c>
      <c r="K213" s="4">
        <v>66.47</v>
      </c>
      <c r="L213" s="4">
        <v>51.83</v>
      </c>
      <c r="M213" s="17"/>
      <c r="N213" s="17"/>
      <c r="O213" s="11"/>
    </row>
    <row r="214" spans="1:15" ht="24">
      <c r="A214" s="11"/>
      <c r="B214" s="10">
        <f t="shared" si="17"/>
        <v>20</v>
      </c>
      <c r="C214" s="193">
        <v>36857</v>
      </c>
      <c r="D214" s="16">
        <v>301.91</v>
      </c>
      <c r="E214" s="16">
        <v>26.105</v>
      </c>
      <c r="F214" s="52">
        <f t="shared" si="18"/>
        <v>2.255472</v>
      </c>
      <c r="G214" s="16">
        <f t="shared" si="16"/>
        <v>51.70666666666667</v>
      </c>
      <c r="H214" s="52">
        <f t="shared" si="19"/>
        <v>116.62293888000002</v>
      </c>
      <c r="I214" s="10" t="s">
        <v>50</v>
      </c>
      <c r="J214" s="4">
        <v>49.62</v>
      </c>
      <c r="K214" s="4">
        <v>52.78</v>
      </c>
      <c r="L214" s="4">
        <v>52.72</v>
      </c>
      <c r="M214" s="17"/>
      <c r="N214" s="17"/>
      <c r="O214" s="11"/>
    </row>
    <row r="215" spans="1:15" ht="24">
      <c r="A215" s="11"/>
      <c r="B215" s="10">
        <f t="shared" si="17"/>
        <v>21</v>
      </c>
      <c r="C215" s="193">
        <v>36872</v>
      </c>
      <c r="D215" s="16">
        <v>301.9</v>
      </c>
      <c r="E215" s="16">
        <v>22.399</v>
      </c>
      <c r="F215" s="52">
        <f t="shared" si="18"/>
        <v>1.9352736000000001</v>
      </c>
      <c r="G215" s="16">
        <f t="shared" si="16"/>
        <v>42.10333333333333</v>
      </c>
      <c r="H215" s="52">
        <f t="shared" si="19"/>
        <v>81.481469472</v>
      </c>
      <c r="I215" s="12" t="s">
        <v>51</v>
      </c>
      <c r="J215" s="4">
        <v>45.39</v>
      </c>
      <c r="K215" s="4">
        <v>42.83</v>
      </c>
      <c r="L215" s="4">
        <v>38.09</v>
      </c>
      <c r="M215" s="17"/>
      <c r="N215" s="17"/>
      <c r="O215" s="11"/>
    </row>
    <row r="216" spans="1:15" ht="24">
      <c r="A216" s="11"/>
      <c r="B216" s="10">
        <f t="shared" si="17"/>
        <v>22</v>
      </c>
      <c r="C216" s="193">
        <v>36882</v>
      </c>
      <c r="D216" s="16">
        <v>301.76</v>
      </c>
      <c r="E216" s="16">
        <v>12.117</v>
      </c>
      <c r="F216" s="52">
        <f t="shared" si="18"/>
        <v>1.0469088000000002</v>
      </c>
      <c r="G216" s="16">
        <f t="shared" si="16"/>
        <v>31.706666666666667</v>
      </c>
      <c r="H216" s="52">
        <f t="shared" si="19"/>
        <v>33.193988352000005</v>
      </c>
      <c r="I216" s="12" t="s">
        <v>52</v>
      </c>
      <c r="J216" s="4">
        <v>25.54</v>
      </c>
      <c r="K216" s="4">
        <v>26.99</v>
      </c>
      <c r="L216" s="4">
        <v>42.59</v>
      </c>
      <c r="M216" s="17"/>
      <c r="N216" s="17"/>
      <c r="O216" s="11"/>
    </row>
    <row r="217" spans="1:15" ht="24">
      <c r="A217" s="11"/>
      <c r="B217" s="10">
        <f t="shared" si="17"/>
        <v>23</v>
      </c>
      <c r="C217" s="193">
        <v>36888</v>
      </c>
      <c r="D217" s="16">
        <v>301.72</v>
      </c>
      <c r="E217" s="16">
        <v>10.201</v>
      </c>
      <c r="F217" s="52">
        <f t="shared" si="18"/>
        <v>0.8813664000000001</v>
      </c>
      <c r="G217" s="16">
        <f t="shared" si="16"/>
        <v>39.22333333333333</v>
      </c>
      <c r="H217" s="52">
        <f t="shared" si="19"/>
        <v>34.570128096</v>
      </c>
      <c r="I217" s="10" t="s">
        <v>53</v>
      </c>
      <c r="J217" s="4">
        <v>37.1</v>
      </c>
      <c r="K217" s="4">
        <v>50.66</v>
      </c>
      <c r="L217" s="4">
        <v>29.91</v>
      </c>
      <c r="M217" s="17"/>
      <c r="N217" s="17"/>
      <c r="O217" s="11"/>
    </row>
    <row r="218" spans="1:15" ht="24">
      <c r="A218" s="11"/>
      <c r="B218" s="10">
        <f t="shared" si="17"/>
        <v>24</v>
      </c>
      <c r="C218" s="193">
        <v>36900</v>
      </c>
      <c r="D218" s="16">
        <v>301.73</v>
      </c>
      <c r="E218" s="16">
        <v>7.031</v>
      </c>
      <c r="F218" s="52">
        <f t="shared" si="18"/>
        <v>0.6074784</v>
      </c>
      <c r="G218" s="16">
        <f t="shared" si="16"/>
        <v>42.84</v>
      </c>
      <c r="H218" s="52">
        <f t="shared" si="19"/>
        <v>26.024374656000003</v>
      </c>
      <c r="I218" s="12" t="s">
        <v>54</v>
      </c>
      <c r="J218" s="4">
        <v>35.27</v>
      </c>
      <c r="K218" s="4">
        <v>44.27</v>
      </c>
      <c r="L218" s="4">
        <v>48.98</v>
      </c>
      <c r="M218" s="17"/>
      <c r="N218" s="17"/>
      <c r="O218" s="11"/>
    </row>
    <row r="219" spans="1:15" ht="24">
      <c r="A219" s="11"/>
      <c r="B219" s="10">
        <f t="shared" si="17"/>
        <v>25</v>
      </c>
      <c r="C219" s="193">
        <v>36914</v>
      </c>
      <c r="D219" s="16">
        <v>301.77</v>
      </c>
      <c r="E219" s="16">
        <v>8.824</v>
      </c>
      <c r="F219" s="52">
        <f t="shared" si="18"/>
        <v>0.7623936</v>
      </c>
      <c r="G219" s="16">
        <f t="shared" si="16"/>
        <v>56.443333333333335</v>
      </c>
      <c r="H219" s="52">
        <f t="shared" si="19"/>
        <v>43.032036096</v>
      </c>
      <c r="I219" s="12" t="s">
        <v>55</v>
      </c>
      <c r="J219" s="4">
        <v>68.37</v>
      </c>
      <c r="K219" s="4">
        <v>53.58</v>
      </c>
      <c r="L219" s="4">
        <v>47.38</v>
      </c>
      <c r="M219" s="17"/>
      <c r="N219" s="17"/>
      <c r="O219" s="11"/>
    </row>
    <row r="220" spans="1:15" ht="24">
      <c r="A220" s="11"/>
      <c r="B220" s="10">
        <f t="shared" si="17"/>
        <v>26</v>
      </c>
      <c r="C220" s="193">
        <v>36921</v>
      </c>
      <c r="D220" s="16">
        <v>301.71</v>
      </c>
      <c r="E220" s="16">
        <v>3.766</v>
      </c>
      <c r="F220" s="52">
        <f t="shared" si="18"/>
        <v>0.3253824</v>
      </c>
      <c r="G220" s="16">
        <f t="shared" si="16"/>
        <v>42.446666666666665</v>
      </c>
      <c r="H220" s="52">
        <f t="shared" si="19"/>
        <v>13.811398272</v>
      </c>
      <c r="I220" s="10" t="s">
        <v>56</v>
      </c>
      <c r="J220" s="4">
        <v>47.17</v>
      </c>
      <c r="K220" s="4">
        <v>41.4</v>
      </c>
      <c r="L220" s="4">
        <v>38.77</v>
      </c>
      <c r="M220" s="17"/>
      <c r="N220" s="17"/>
      <c r="O220" s="11"/>
    </row>
    <row r="221" spans="1:15" ht="24">
      <c r="A221" s="11"/>
      <c r="B221" s="10">
        <f t="shared" si="17"/>
        <v>27</v>
      </c>
      <c r="C221" s="193">
        <v>36942</v>
      </c>
      <c r="D221" s="16">
        <v>301.75</v>
      </c>
      <c r="E221" s="16">
        <v>9.738</v>
      </c>
      <c r="F221" s="52">
        <f t="shared" si="18"/>
        <v>0.8413632</v>
      </c>
      <c r="G221" s="16">
        <f t="shared" si="16"/>
        <v>38.593333333333334</v>
      </c>
      <c r="H221" s="52">
        <f t="shared" si="19"/>
        <v>32.471010432</v>
      </c>
      <c r="I221" s="12" t="s">
        <v>57</v>
      </c>
      <c r="J221" s="4">
        <v>46.14</v>
      </c>
      <c r="K221" s="4">
        <v>37.67</v>
      </c>
      <c r="L221" s="4">
        <v>31.97</v>
      </c>
      <c r="M221" s="17"/>
      <c r="N221" s="17"/>
      <c r="O221" s="11"/>
    </row>
    <row r="222" spans="1:15" ht="24">
      <c r="A222" s="11"/>
      <c r="B222" s="10">
        <f t="shared" si="17"/>
        <v>28</v>
      </c>
      <c r="C222" s="193">
        <v>36945</v>
      </c>
      <c r="D222" s="16">
        <v>301.64</v>
      </c>
      <c r="E222" s="16">
        <v>4.379</v>
      </c>
      <c r="F222" s="52">
        <f t="shared" si="18"/>
        <v>0.3783456</v>
      </c>
      <c r="G222" s="16">
        <f t="shared" si="16"/>
        <v>34.97666666666667</v>
      </c>
      <c r="H222" s="52">
        <f t="shared" si="19"/>
        <v>13.233267936</v>
      </c>
      <c r="I222" s="12" t="s">
        <v>63</v>
      </c>
      <c r="J222" s="4">
        <v>34.76</v>
      </c>
      <c r="K222" s="4">
        <v>35.38</v>
      </c>
      <c r="L222" s="4">
        <v>34.79</v>
      </c>
      <c r="M222" s="17"/>
      <c r="N222" s="17"/>
      <c r="O222" s="11"/>
    </row>
    <row r="223" spans="1:15" ht="24">
      <c r="A223" s="11"/>
      <c r="B223" s="10">
        <f t="shared" si="17"/>
        <v>29</v>
      </c>
      <c r="C223" s="193">
        <v>36950</v>
      </c>
      <c r="D223" s="16">
        <v>301.62</v>
      </c>
      <c r="E223" s="16">
        <v>4.936</v>
      </c>
      <c r="F223" s="52">
        <f t="shared" si="18"/>
        <v>0.4264704</v>
      </c>
      <c r="G223" s="16">
        <f t="shared" si="16"/>
        <v>42.39666666666667</v>
      </c>
      <c r="H223" s="52">
        <f t="shared" si="19"/>
        <v>18.080923392000003</v>
      </c>
      <c r="I223" s="10" t="s">
        <v>64</v>
      </c>
      <c r="J223" s="4">
        <v>43.01</v>
      </c>
      <c r="K223" s="4">
        <v>48.33</v>
      </c>
      <c r="L223" s="4">
        <v>35.85</v>
      </c>
      <c r="M223" s="17"/>
      <c r="N223" s="17"/>
      <c r="O223" s="11"/>
    </row>
    <row r="224" spans="1:15" ht="24">
      <c r="A224" s="11"/>
      <c r="B224" s="10">
        <f t="shared" si="17"/>
        <v>30</v>
      </c>
      <c r="C224" s="193">
        <v>36957</v>
      </c>
      <c r="D224" s="16">
        <v>301.6</v>
      </c>
      <c r="E224" s="16">
        <v>3.554</v>
      </c>
      <c r="F224" s="52">
        <f t="shared" si="18"/>
        <v>0.3070656</v>
      </c>
      <c r="G224" s="16">
        <f t="shared" si="16"/>
        <v>54.97</v>
      </c>
      <c r="H224" s="52">
        <f t="shared" si="19"/>
        <v>16.879396032</v>
      </c>
      <c r="I224" s="12" t="s">
        <v>58</v>
      </c>
      <c r="J224" s="4">
        <v>51.35</v>
      </c>
      <c r="K224" s="4">
        <v>57.76</v>
      </c>
      <c r="L224" s="4">
        <v>55.8</v>
      </c>
      <c r="M224" s="17"/>
      <c r="N224" s="17"/>
      <c r="O224" s="11"/>
    </row>
    <row r="225" spans="1:15" ht="24">
      <c r="A225" s="11"/>
      <c r="B225" s="10">
        <f t="shared" si="17"/>
        <v>31</v>
      </c>
      <c r="C225" s="193">
        <v>36969</v>
      </c>
      <c r="D225" s="16">
        <v>301.84</v>
      </c>
      <c r="E225" s="16">
        <v>20.713</v>
      </c>
      <c r="F225" s="52">
        <f t="shared" si="18"/>
        <v>1.7896032000000002</v>
      </c>
      <c r="G225" s="16">
        <f t="shared" si="16"/>
        <v>86.08500000000001</v>
      </c>
      <c r="H225" s="52">
        <f t="shared" si="19"/>
        <v>154.05799147200003</v>
      </c>
      <c r="I225" s="12" t="s">
        <v>59</v>
      </c>
      <c r="K225" s="4">
        <v>79.02</v>
      </c>
      <c r="L225" s="4">
        <v>93.15</v>
      </c>
      <c r="M225" s="17"/>
      <c r="N225" s="17"/>
      <c r="O225" s="11"/>
    </row>
    <row r="226" spans="1:15" ht="24.75" thickBot="1">
      <c r="A226" s="47"/>
      <c r="B226" s="48">
        <f t="shared" si="17"/>
        <v>32</v>
      </c>
      <c r="C226" s="194">
        <v>36978</v>
      </c>
      <c r="D226" s="49">
        <v>301.74</v>
      </c>
      <c r="E226" s="49">
        <v>13.222</v>
      </c>
      <c r="F226" s="55">
        <f t="shared" si="18"/>
        <v>1.1423808</v>
      </c>
      <c r="G226" s="49">
        <f t="shared" si="16"/>
        <v>69.38333333333333</v>
      </c>
      <c r="H226" s="55">
        <f t="shared" si="19"/>
        <v>79.26218784</v>
      </c>
      <c r="I226" s="48" t="s">
        <v>60</v>
      </c>
      <c r="J226" s="49">
        <v>72.32</v>
      </c>
      <c r="K226" s="49">
        <v>71.37</v>
      </c>
      <c r="L226" s="49">
        <v>64.46</v>
      </c>
      <c r="M226" s="17"/>
      <c r="N226" s="17"/>
      <c r="O226" s="11"/>
    </row>
    <row r="227" spans="1:15" ht="24.75" thickTop="1">
      <c r="A227" s="46" t="s">
        <v>68</v>
      </c>
      <c r="B227" s="14">
        <v>1</v>
      </c>
      <c r="C227" s="195">
        <v>36992</v>
      </c>
      <c r="D227" s="15">
        <v>301.73</v>
      </c>
      <c r="E227" s="15">
        <v>9.949</v>
      </c>
      <c r="F227" s="56">
        <f aca="true" t="shared" si="20" ref="F227:F298">E227*0.0864</f>
        <v>0.8595936000000001</v>
      </c>
      <c r="G227" s="15">
        <f t="shared" si="16"/>
        <v>34.6</v>
      </c>
      <c r="H227" s="56">
        <f t="shared" si="19"/>
        <v>29.741938560000005</v>
      </c>
      <c r="I227" s="77" t="s">
        <v>31</v>
      </c>
      <c r="J227" s="15">
        <v>41.9</v>
      </c>
      <c r="K227" s="15">
        <v>27.27</v>
      </c>
      <c r="L227" s="15">
        <v>34.63</v>
      </c>
      <c r="M227" s="17"/>
      <c r="N227" s="17"/>
      <c r="O227" s="11"/>
    </row>
    <row r="228" spans="1:15" ht="24">
      <c r="A228" s="11"/>
      <c r="B228" s="10">
        <f aca="true" t="shared" si="21" ref="B228:B293">+B227+1</f>
        <v>2</v>
      </c>
      <c r="C228" s="193">
        <v>37001</v>
      </c>
      <c r="D228" s="16">
        <v>301.86</v>
      </c>
      <c r="E228" s="16">
        <v>21.945</v>
      </c>
      <c r="F228" s="52">
        <f t="shared" si="20"/>
        <v>1.8960480000000002</v>
      </c>
      <c r="G228" s="16">
        <f t="shared" si="16"/>
        <v>44.93333333333333</v>
      </c>
      <c r="H228" s="52">
        <f t="shared" si="19"/>
        <v>85.1957568</v>
      </c>
      <c r="I228" s="12" t="s">
        <v>65</v>
      </c>
      <c r="J228" s="4">
        <v>46.57</v>
      </c>
      <c r="K228" s="4">
        <v>42.41</v>
      </c>
      <c r="L228" s="4">
        <v>45.82</v>
      </c>
      <c r="M228" s="17"/>
      <c r="N228" s="17"/>
      <c r="O228" s="11"/>
    </row>
    <row r="229" spans="1:15" ht="24">
      <c r="A229" s="11"/>
      <c r="B229" s="10">
        <f t="shared" si="21"/>
        <v>3</v>
      </c>
      <c r="C229" s="193">
        <v>37008</v>
      </c>
      <c r="D229" s="16">
        <v>301.74</v>
      </c>
      <c r="E229" s="16">
        <v>10.976</v>
      </c>
      <c r="F229" s="52">
        <f t="shared" si="20"/>
        <v>0.9483264000000001</v>
      </c>
      <c r="G229" s="16">
        <f t="shared" si="16"/>
        <v>40.410000000000004</v>
      </c>
      <c r="H229" s="52">
        <f t="shared" si="19"/>
        <v>38.32186982400001</v>
      </c>
      <c r="I229" s="10" t="s">
        <v>66</v>
      </c>
      <c r="J229" s="4">
        <v>47.1</v>
      </c>
      <c r="K229" s="4">
        <v>39.67</v>
      </c>
      <c r="L229" s="4">
        <v>34.46</v>
      </c>
      <c r="M229" s="17"/>
      <c r="N229" s="17"/>
      <c r="O229" s="11"/>
    </row>
    <row r="230" spans="1:15" ht="24">
      <c r="A230" s="11"/>
      <c r="B230" s="10">
        <f t="shared" si="21"/>
        <v>4</v>
      </c>
      <c r="C230" s="193">
        <v>37029</v>
      </c>
      <c r="D230" s="16">
        <v>302.03</v>
      </c>
      <c r="E230" s="16">
        <v>41.522</v>
      </c>
      <c r="F230" s="52">
        <f t="shared" si="20"/>
        <v>3.5875008</v>
      </c>
      <c r="G230" s="16">
        <f t="shared" si="16"/>
        <v>138.4</v>
      </c>
      <c r="H230" s="52">
        <f t="shared" si="19"/>
        <v>496.51011072</v>
      </c>
      <c r="I230" s="12" t="s">
        <v>33</v>
      </c>
      <c r="J230" s="4">
        <v>110.2</v>
      </c>
      <c r="K230" s="4">
        <v>144.8</v>
      </c>
      <c r="L230" s="4">
        <v>160.2</v>
      </c>
      <c r="M230" s="17"/>
      <c r="N230" s="17"/>
      <c r="O230" s="11"/>
    </row>
    <row r="231" spans="1:15" ht="24">
      <c r="A231" s="11"/>
      <c r="B231" s="10">
        <f t="shared" si="21"/>
        <v>5</v>
      </c>
      <c r="C231" s="193">
        <v>37033</v>
      </c>
      <c r="D231" s="16">
        <v>302.285</v>
      </c>
      <c r="E231" s="16">
        <v>80.138</v>
      </c>
      <c r="F231" s="52">
        <f t="shared" si="20"/>
        <v>6.923923200000001</v>
      </c>
      <c r="G231" s="16">
        <f t="shared" si="16"/>
        <v>676.8333333333334</v>
      </c>
      <c r="H231" s="52">
        <f aca="true" t="shared" si="22" ref="H231:H236">G231*F231</f>
        <v>4686.342019200001</v>
      </c>
      <c r="I231" s="12" t="s">
        <v>34</v>
      </c>
      <c r="J231" s="4">
        <v>665.2</v>
      </c>
      <c r="K231" s="4">
        <v>750.6</v>
      </c>
      <c r="L231" s="4">
        <v>614.7</v>
      </c>
      <c r="M231" s="17"/>
      <c r="N231" s="17"/>
      <c r="O231" s="11"/>
    </row>
    <row r="232" spans="1:15" ht="24">
      <c r="A232" s="11"/>
      <c r="B232" s="10">
        <f t="shared" si="21"/>
        <v>6</v>
      </c>
      <c r="C232" s="193">
        <v>37039</v>
      </c>
      <c r="D232" s="16">
        <v>302.66</v>
      </c>
      <c r="E232" s="16">
        <v>134.114</v>
      </c>
      <c r="F232" s="52">
        <f t="shared" si="20"/>
        <v>11.587449600000001</v>
      </c>
      <c r="G232" s="16">
        <f t="shared" si="16"/>
        <v>185.36666666666667</v>
      </c>
      <c r="H232" s="52">
        <f t="shared" si="22"/>
        <v>2147.9269075200004</v>
      </c>
      <c r="I232" s="12" t="s">
        <v>67</v>
      </c>
      <c r="J232" s="4">
        <v>163.8</v>
      </c>
      <c r="K232" s="4">
        <v>177</v>
      </c>
      <c r="L232" s="4">
        <v>215.3</v>
      </c>
      <c r="M232" s="17"/>
      <c r="N232" s="17"/>
      <c r="O232" s="11"/>
    </row>
    <row r="233" spans="1:15" ht="24">
      <c r="A233" s="11"/>
      <c r="B233" s="10">
        <f t="shared" si="21"/>
        <v>7</v>
      </c>
      <c r="C233" s="193">
        <v>37050</v>
      </c>
      <c r="D233" s="16">
        <v>301.955</v>
      </c>
      <c r="E233" s="16">
        <v>33.454</v>
      </c>
      <c r="F233" s="52">
        <f t="shared" si="20"/>
        <v>2.8904256000000004</v>
      </c>
      <c r="G233" s="16">
        <f t="shared" si="16"/>
        <v>108.76666666666665</v>
      </c>
      <c r="H233" s="52">
        <f t="shared" si="22"/>
        <v>314.38195776</v>
      </c>
      <c r="I233" s="12" t="s">
        <v>36</v>
      </c>
      <c r="J233" s="4">
        <v>113.6</v>
      </c>
      <c r="K233" s="4">
        <v>101.8</v>
      </c>
      <c r="L233" s="4">
        <v>110.9</v>
      </c>
      <c r="M233" s="17"/>
      <c r="N233" s="17"/>
      <c r="O233" s="11"/>
    </row>
    <row r="234" spans="1:15" ht="24">
      <c r="A234" s="11"/>
      <c r="B234" s="10">
        <f t="shared" si="21"/>
        <v>8</v>
      </c>
      <c r="C234" s="193">
        <v>37061</v>
      </c>
      <c r="D234" s="16">
        <v>301.8</v>
      </c>
      <c r="E234" s="16">
        <v>15.886</v>
      </c>
      <c r="F234" s="52">
        <f t="shared" si="20"/>
        <v>1.3725504</v>
      </c>
      <c r="G234" s="16">
        <f t="shared" si="16"/>
        <v>24.353333333333335</v>
      </c>
      <c r="H234" s="52">
        <f t="shared" si="22"/>
        <v>33.426177408</v>
      </c>
      <c r="I234" s="12" t="s">
        <v>37</v>
      </c>
      <c r="J234" s="4">
        <v>26.07</v>
      </c>
      <c r="K234" s="4">
        <v>23.9</v>
      </c>
      <c r="L234" s="4">
        <v>23.09</v>
      </c>
      <c r="M234" s="17"/>
      <c r="N234" s="17"/>
      <c r="O234" s="11"/>
    </row>
    <row r="235" spans="1:15" ht="24">
      <c r="A235" s="11"/>
      <c r="B235" s="10">
        <f t="shared" si="21"/>
        <v>9</v>
      </c>
      <c r="C235" s="193">
        <v>37068</v>
      </c>
      <c r="D235" s="16">
        <v>301.82</v>
      </c>
      <c r="E235" s="16">
        <v>15.454</v>
      </c>
      <c r="F235" s="52">
        <f t="shared" si="20"/>
        <v>1.3352256000000002</v>
      </c>
      <c r="G235" s="16">
        <f t="shared" si="16"/>
        <v>38.54</v>
      </c>
      <c r="H235" s="52">
        <f t="shared" si="22"/>
        <v>51.459594624000005</v>
      </c>
      <c r="I235" s="10" t="s">
        <v>38</v>
      </c>
      <c r="J235" s="4">
        <v>39.64</v>
      </c>
      <c r="K235" s="4">
        <v>41.4</v>
      </c>
      <c r="L235" s="4">
        <v>34.58</v>
      </c>
      <c r="M235" s="17"/>
      <c r="N235" s="17"/>
      <c r="O235" s="11"/>
    </row>
    <row r="236" spans="1:15" ht="24">
      <c r="A236" s="11"/>
      <c r="B236" s="10">
        <f t="shared" si="21"/>
        <v>10</v>
      </c>
      <c r="C236" s="193">
        <v>37085</v>
      </c>
      <c r="D236" s="16">
        <v>302.04</v>
      </c>
      <c r="E236" s="16">
        <v>50.758</v>
      </c>
      <c r="F236" s="52">
        <f t="shared" si="20"/>
        <v>4.385491200000001</v>
      </c>
      <c r="G236" s="16">
        <f aca="true" t="shared" si="23" ref="G236:G299">+AVERAGE(J236:L236)</f>
        <v>167.35</v>
      </c>
      <c r="H236" s="52">
        <f t="shared" si="22"/>
        <v>733.9119523200001</v>
      </c>
      <c r="I236" s="12" t="s">
        <v>39</v>
      </c>
      <c r="K236" s="4">
        <v>179.1</v>
      </c>
      <c r="L236" s="4">
        <v>155.6</v>
      </c>
      <c r="M236" s="17"/>
      <c r="N236" s="17"/>
      <c r="O236" s="11"/>
    </row>
    <row r="237" spans="1:15" ht="24">
      <c r="A237" s="11"/>
      <c r="B237" s="10">
        <f t="shared" si="21"/>
        <v>11</v>
      </c>
      <c r="C237" s="193">
        <v>37095</v>
      </c>
      <c r="D237" s="16">
        <v>302.79</v>
      </c>
      <c r="E237" s="16">
        <v>151.83</v>
      </c>
      <c r="F237" s="52">
        <f t="shared" si="20"/>
        <v>13.118112000000002</v>
      </c>
      <c r="G237" s="16">
        <f t="shared" si="23"/>
        <v>457.8666666666666</v>
      </c>
      <c r="H237" s="52">
        <f>G237*F237</f>
        <v>6006.3462144000005</v>
      </c>
      <c r="I237" s="12" t="s">
        <v>61</v>
      </c>
      <c r="J237" s="4">
        <v>466.7</v>
      </c>
      <c r="K237" s="4">
        <v>456.9</v>
      </c>
      <c r="L237" s="4">
        <v>450</v>
      </c>
      <c r="M237" s="17"/>
      <c r="N237" s="17"/>
      <c r="O237" s="11"/>
    </row>
    <row r="238" spans="1:15" ht="24">
      <c r="A238" s="11"/>
      <c r="B238" s="10">
        <f t="shared" si="21"/>
        <v>12</v>
      </c>
      <c r="C238" s="193">
        <v>37103</v>
      </c>
      <c r="D238" s="16">
        <v>302</v>
      </c>
      <c r="E238" s="16">
        <v>44.262</v>
      </c>
      <c r="F238" s="52">
        <f t="shared" si="20"/>
        <v>3.8242368000000004</v>
      </c>
      <c r="G238" s="16">
        <f t="shared" si="23"/>
        <v>123.5</v>
      </c>
      <c r="H238" s="52">
        <f>G238*F238</f>
        <v>472.2932448000001</v>
      </c>
      <c r="I238" s="10" t="s">
        <v>40</v>
      </c>
      <c r="J238" s="4">
        <v>112.9</v>
      </c>
      <c r="K238" s="4">
        <v>115.8</v>
      </c>
      <c r="L238" s="4">
        <v>141.8</v>
      </c>
      <c r="M238" s="17"/>
      <c r="N238" s="17"/>
      <c r="O238" s="11"/>
    </row>
    <row r="239" spans="1:15" ht="24">
      <c r="A239" s="11"/>
      <c r="B239" s="10">
        <f t="shared" si="21"/>
        <v>13</v>
      </c>
      <c r="C239" s="193">
        <v>37108</v>
      </c>
      <c r="D239" s="16">
        <v>303.495</v>
      </c>
      <c r="E239" s="16">
        <v>269.323</v>
      </c>
      <c r="F239" s="52">
        <f t="shared" si="20"/>
        <v>23.2695072</v>
      </c>
      <c r="G239" s="16">
        <f t="shared" si="23"/>
        <v>763.2333333333332</v>
      </c>
      <c r="H239" s="52">
        <f aca="true" t="shared" si="24" ref="H239:H245">G239*F239</f>
        <v>17760.063545279998</v>
      </c>
      <c r="I239" s="12" t="s">
        <v>41</v>
      </c>
      <c r="J239" s="4">
        <v>750.9</v>
      </c>
      <c r="K239" s="4">
        <v>817.3</v>
      </c>
      <c r="L239" s="4">
        <v>721.5</v>
      </c>
      <c r="M239" s="17"/>
      <c r="N239" s="17"/>
      <c r="O239" s="11"/>
    </row>
    <row r="240" spans="1:15" ht="24">
      <c r="A240" s="11"/>
      <c r="B240" s="10">
        <f t="shared" si="21"/>
        <v>14</v>
      </c>
      <c r="C240" s="193">
        <v>37109</v>
      </c>
      <c r="D240" s="16">
        <v>303.91</v>
      </c>
      <c r="E240" s="16">
        <v>347.95</v>
      </c>
      <c r="F240" s="52">
        <f t="shared" si="20"/>
        <v>30.06288</v>
      </c>
      <c r="G240" s="16">
        <f t="shared" si="23"/>
        <v>771.9</v>
      </c>
      <c r="H240" s="52">
        <f t="shared" si="24"/>
        <v>23205.537072</v>
      </c>
      <c r="I240" s="12" t="s">
        <v>42</v>
      </c>
      <c r="J240" s="4">
        <v>712.4</v>
      </c>
      <c r="K240" s="4">
        <v>872.9</v>
      </c>
      <c r="L240" s="4">
        <v>730.4</v>
      </c>
      <c r="M240" s="17"/>
      <c r="N240" s="17"/>
      <c r="O240" s="11"/>
    </row>
    <row r="241" spans="1:15" ht="24">
      <c r="A241" s="11"/>
      <c r="B241" s="10">
        <f t="shared" si="21"/>
        <v>15</v>
      </c>
      <c r="C241" s="193">
        <v>37111</v>
      </c>
      <c r="D241" s="16">
        <v>302.955</v>
      </c>
      <c r="E241" s="16">
        <v>183.993</v>
      </c>
      <c r="F241" s="52">
        <f t="shared" si="20"/>
        <v>15.896995200000001</v>
      </c>
      <c r="G241" s="16">
        <f t="shared" si="23"/>
        <v>460.4666666666667</v>
      </c>
      <c r="H241" s="52">
        <f t="shared" si="24"/>
        <v>7320.036389760001</v>
      </c>
      <c r="I241" s="12" t="s">
        <v>43</v>
      </c>
      <c r="J241" s="4">
        <v>455.2</v>
      </c>
      <c r="K241" s="4">
        <v>458.5</v>
      </c>
      <c r="L241" s="4">
        <v>467.7</v>
      </c>
      <c r="M241" s="17"/>
      <c r="N241" s="17"/>
      <c r="O241" s="11"/>
    </row>
    <row r="242" spans="1:15" ht="24">
      <c r="A242" s="11"/>
      <c r="B242" s="10">
        <f t="shared" si="21"/>
        <v>16</v>
      </c>
      <c r="C242" s="193">
        <v>37116</v>
      </c>
      <c r="D242" s="16">
        <v>304.52</v>
      </c>
      <c r="E242" s="16">
        <v>484.158</v>
      </c>
      <c r="F242" s="52">
        <f t="shared" si="20"/>
        <v>41.831251200000004</v>
      </c>
      <c r="G242" s="16">
        <f t="shared" si="23"/>
        <v>1029.4333333333334</v>
      </c>
      <c r="H242" s="52">
        <f t="shared" si="24"/>
        <v>43062.484360320006</v>
      </c>
      <c r="I242" s="12" t="s">
        <v>44</v>
      </c>
      <c r="J242" s="4">
        <v>940.3</v>
      </c>
      <c r="K242" s="4">
        <v>1092</v>
      </c>
      <c r="L242" s="4">
        <v>1056</v>
      </c>
      <c r="M242" s="17"/>
      <c r="N242" s="17"/>
      <c r="O242" s="11"/>
    </row>
    <row r="243" spans="1:15" ht="24">
      <c r="A243" s="11"/>
      <c r="B243" s="10">
        <f t="shared" si="21"/>
        <v>17</v>
      </c>
      <c r="C243" s="193">
        <v>37125</v>
      </c>
      <c r="D243" s="16">
        <v>302.185</v>
      </c>
      <c r="E243" s="16">
        <v>70.864</v>
      </c>
      <c r="F243" s="52">
        <f t="shared" si="20"/>
        <v>6.122649600000001</v>
      </c>
      <c r="G243" s="16">
        <f t="shared" si="23"/>
        <v>184.75</v>
      </c>
      <c r="H243" s="52">
        <f t="shared" si="24"/>
        <v>1131.1595136</v>
      </c>
      <c r="I243" s="12" t="s">
        <v>45</v>
      </c>
      <c r="J243" s="4">
        <v>196.8</v>
      </c>
      <c r="K243" s="4">
        <v>172.7</v>
      </c>
      <c r="M243" s="17"/>
      <c r="N243" s="17"/>
      <c r="O243" s="11"/>
    </row>
    <row r="244" spans="1:15" ht="24">
      <c r="A244" s="11"/>
      <c r="B244" s="10">
        <f t="shared" si="21"/>
        <v>18</v>
      </c>
      <c r="C244" s="193">
        <v>37131</v>
      </c>
      <c r="D244" s="16">
        <v>302.075</v>
      </c>
      <c r="E244" s="16">
        <v>52.495</v>
      </c>
      <c r="F244" s="52">
        <f t="shared" si="20"/>
        <v>4.535568</v>
      </c>
      <c r="G244" s="16">
        <f t="shared" si="23"/>
        <v>118.55</v>
      </c>
      <c r="H244" s="52">
        <f t="shared" si="24"/>
        <v>537.6915863999999</v>
      </c>
      <c r="I244" s="10" t="s">
        <v>69</v>
      </c>
      <c r="J244" s="4">
        <v>105</v>
      </c>
      <c r="K244" s="4">
        <v>132.1</v>
      </c>
      <c r="M244" s="17"/>
      <c r="N244" s="17"/>
      <c r="O244" s="11"/>
    </row>
    <row r="245" spans="1:15" ht="24">
      <c r="A245" s="11"/>
      <c r="B245" s="10">
        <f t="shared" si="21"/>
        <v>19</v>
      </c>
      <c r="C245" s="193">
        <v>37133</v>
      </c>
      <c r="D245" s="16">
        <v>302.6</v>
      </c>
      <c r="E245" s="16">
        <v>134.297</v>
      </c>
      <c r="F245" s="52">
        <f t="shared" si="20"/>
        <v>11.603260800000001</v>
      </c>
      <c r="G245" s="16">
        <f t="shared" si="23"/>
        <v>162.36666666666665</v>
      </c>
      <c r="H245" s="52">
        <f t="shared" si="24"/>
        <v>1883.9827785599998</v>
      </c>
      <c r="I245" s="12" t="s">
        <v>70</v>
      </c>
      <c r="J245" s="4">
        <v>134.1</v>
      </c>
      <c r="K245" s="4">
        <v>144.2</v>
      </c>
      <c r="L245" s="4">
        <v>208.8</v>
      </c>
      <c r="M245" s="17"/>
      <c r="N245" s="17"/>
      <c r="O245" s="11"/>
    </row>
    <row r="246" spans="1:15" ht="24">
      <c r="A246" s="11"/>
      <c r="B246" s="10">
        <f t="shared" si="21"/>
        <v>20</v>
      </c>
      <c r="C246" s="193">
        <v>37141</v>
      </c>
      <c r="D246" s="16">
        <v>302.16</v>
      </c>
      <c r="E246" s="16">
        <v>66.886</v>
      </c>
      <c r="F246" s="52">
        <f t="shared" si="20"/>
        <v>5.7789504</v>
      </c>
      <c r="G246" s="16">
        <f t="shared" si="23"/>
        <v>191.33333333333334</v>
      </c>
      <c r="H246" s="52">
        <f aca="true" t="shared" si="25" ref="H246:H254">G246*F246</f>
        <v>1105.7058432000001</v>
      </c>
      <c r="I246" s="12" t="s">
        <v>48</v>
      </c>
      <c r="J246" s="4">
        <v>186.9</v>
      </c>
      <c r="K246" s="4">
        <v>158.2</v>
      </c>
      <c r="L246" s="4">
        <v>228.9</v>
      </c>
      <c r="M246" s="17"/>
      <c r="N246" s="17"/>
      <c r="O246" s="11"/>
    </row>
    <row r="247" spans="1:15" ht="24">
      <c r="A247" s="11"/>
      <c r="B247" s="10">
        <f t="shared" si="21"/>
        <v>21</v>
      </c>
      <c r="C247" s="193">
        <v>37149</v>
      </c>
      <c r="D247" s="16">
        <v>302.66</v>
      </c>
      <c r="E247" s="16">
        <v>136.751</v>
      </c>
      <c r="F247" s="52">
        <f t="shared" si="20"/>
        <v>11.815286400000002</v>
      </c>
      <c r="G247" s="16">
        <f t="shared" si="23"/>
        <v>461.8666666666666</v>
      </c>
      <c r="H247" s="52">
        <f t="shared" si="25"/>
        <v>5457.08694528</v>
      </c>
      <c r="I247" s="12" t="s">
        <v>49</v>
      </c>
      <c r="J247" s="4">
        <v>459.2</v>
      </c>
      <c r="K247" s="4">
        <v>480.1</v>
      </c>
      <c r="L247" s="4">
        <v>446.3</v>
      </c>
      <c r="M247" s="17"/>
      <c r="N247" s="17"/>
      <c r="O247" s="11"/>
    </row>
    <row r="248" spans="1:15" ht="24">
      <c r="A248" s="11"/>
      <c r="B248" s="10">
        <f t="shared" si="21"/>
        <v>22</v>
      </c>
      <c r="C248" s="193">
        <v>37161</v>
      </c>
      <c r="D248" s="16">
        <v>302.21</v>
      </c>
      <c r="E248" s="16">
        <v>76.706</v>
      </c>
      <c r="F248" s="52">
        <f t="shared" si="20"/>
        <v>6.627398400000001</v>
      </c>
      <c r="G248" s="16">
        <f t="shared" si="23"/>
        <v>205.4666666666667</v>
      </c>
      <c r="H248" s="52">
        <f t="shared" si="25"/>
        <v>1361.7094579200004</v>
      </c>
      <c r="I248" s="10" t="s">
        <v>50</v>
      </c>
      <c r="J248" s="4">
        <v>192</v>
      </c>
      <c r="K248" s="4">
        <v>238.6</v>
      </c>
      <c r="L248" s="4">
        <v>185.8</v>
      </c>
      <c r="M248" s="17"/>
      <c r="N248" s="17"/>
      <c r="O248" s="11"/>
    </row>
    <row r="249" spans="1:15" ht="24">
      <c r="A249" s="11"/>
      <c r="B249" s="10">
        <f t="shared" si="21"/>
        <v>23</v>
      </c>
      <c r="C249" s="193">
        <v>37173</v>
      </c>
      <c r="D249" s="16">
        <v>302</v>
      </c>
      <c r="E249" s="16">
        <v>43.362</v>
      </c>
      <c r="F249" s="52">
        <f t="shared" si="20"/>
        <v>3.7464768000000004</v>
      </c>
      <c r="G249" s="16">
        <f t="shared" si="23"/>
        <v>86.60666666666667</v>
      </c>
      <c r="H249" s="52">
        <f t="shared" si="25"/>
        <v>324.469867392</v>
      </c>
      <c r="I249" s="12" t="s">
        <v>51</v>
      </c>
      <c r="J249" s="4">
        <v>74.5</v>
      </c>
      <c r="K249" s="4">
        <v>104.6</v>
      </c>
      <c r="L249" s="4">
        <v>80.72</v>
      </c>
      <c r="M249" s="17"/>
      <c r="N249" s="17"/>
      <c r="O249" s="11"/>
    </row>
    <row r="250" spans="1:15" ht="24">
      <c r="A250" s="11"/>
      <c r="B250" s="10">
        <f t="shared" si="21"/>
        <v>24</v>
      </c>
      <c r="C250" s="193">
        <v>37188</v>
      </c>
      <c r="D250" s="16">
        <v>301.9</v>
      </c>
      <c r="E250" s="16">
        <v>28.887</v>
      </c>
      <c r="F250" s="52">
        <f t="shared" si="20"/>
        <v>2.4958368</v>
      </c>
      <c r="G250" s="16">
        <f t="shared" si="23"/>
        <v>55.123333333333335</v>
      </c>
      <c r="H250" s="52">
        <f t="shared" si="25"/>
        <v>137.57884387200002</v>
      </c>
      <c r="I250" s="12" t="s">
        <v>52</v>
      </c>
      <c r="J250" s="4">
        <v>40.65</v>
      </c>
      <c r="K250" s="4">
        <v>56.07</v>
      </c>
      <c r="L250" s="4">
        <v>68.65</v>
      </c>
      <c r="M250" s="17"/>
      <c r="N250" s="17"/>
      <c r="O250" s="11"/>
    </row>
    <row r="251" spans="1:15" ht="24">
      <c r="A251" s="11"/>
      <c r="B251" s="10">
        <f t="shared" si="21"/>
        <v>25</v>
      </c>
      <c r="C251" s="193">
        <v>37193</v>
      </c>
      <c r="D251" s="16">
        <v>302.395</v>
      </c>
      <c r="E251" s="16">
        <v>110.204</v>
      </c>
      <c r="F251" s="52">
        <f t="shared" si="20"/>
        <v>9.5216256</v>
      </c>
      <c r="G251" s="16">
        <f t="shared" si="23"/>
        <v>319.43333333333334</v>
      </c>
      <c r="H251" s="52">
        <f t="shared" si="25"/>
        <v>3041.52460416</v>
      </c>
      <c r="I251" s="10" t="s">
        <v>53</v>
      </c>
      <c r="J251" s="13">
        <v>295.3</v>
      </c>
      <c r="K251" s="4">
        <v>341.1</v>
      </c>
      <c r="L251" s="4">
        <v>321.9</v>
      </c>
      <c r="M251" s="17"/>
      <c r="N251" s="17"/>
      <c r="O251" s="11"/>
    </row>
    <row r="252" spans="1:15" ht="24">
      <c r="A252" s="11"/>
      <c r="B252" s="10">
        <f t="shared" si="21"/>
        <v>26</v>
      </c>
      <c r="C252" s="193">
        <v>37202</v>
      </c>
      <c r="D252" s="16">
        <v>302.1</v>
      </c>
      <c r="E252" s="16">
        <v>56.796</v>
      </c>
      <c r="F252" s="52">
        <f t="shared" si="20"/>
        <v>4.907174400000001</v>
      </c>
      <c r="G252" s="16">
        <f t="shared" si="23"/>
        <v>130.5</v>
      </c>
      <c r="H252" s="52">
        <f t="shared" si="25"/>
        <v>640.3862592</v>
      </c>
      <c r="I252" s="12" t="s">
        <v>54</v>
      </c>
      <c r="J252" s="4">
        <v>113.2</v>
      </c>
      <c r="K252" s="4">
        <v>153.5</v>
      </c>
      <c r="L252" s="4">
        <v>124.8</v>
      </c>
      <c r="M252" s="17"/>
      <c r="N252" s="17"/>
      <c r="O252" s="11"/>
    </row>
    <row r="253" spans="1:15" ht="24">
      <c r="A253" s="11"/>
      <c r="B253" s="10">
        <f t="shared" si="21"/>
        <v>27</v>
      </c>
      <c r="C253" s="193">
        <v>37211</v>
      </c>
      <c r="D253" s="16">
        <v>302.08</v>
      </c>
      <c r="E253" s="16">
        <v>52.388</v>
      </c>
      <c r="F253" s="52">
        <f t="shared" si="20"/>
        <v>4.5263232</v>
      </c>
      <c r="G253" s="16">
        <f t="shared" si="23"/>
        <v>110.23333333333333</v>
      </c>
      <c r="H253" s="52">
        <f t="shared" si="25"/>
        <v>498.95169408000004</v>
      </c>
      <c r="I253" s="12" t="s">
        <v>71</v>
      </c>
      <c r="J253" s="4">
        <v>113.4</v>
      </c>
      <c r="K253" s="4">
        <v>107</v>
      </c>
      <c r="L253" s="4">
        <v>110.3</v>
      </c>
      <c r="M253" s="17"/>
      <c r="N253" s="17"/>
      <c r="O253" s="11"/>
    </row>
    <row r="254" spans="1:15" ht="24">
      <c r="A254" s="11"/>
      <c r="B254" s="10">
        <f t="shared" si="21"/>
        <v>28</v>
      </c>
      <c r="C254" s="193">
        <v>37222</v>
      </c>
      <c r="D254" s="16">
        <v>301.93</v>
      </c>
      <c r="E254" s="16">
        <v>33.523</v>
      </c>
      <c r="F254" s="52">
        <f t="shared" si="20"/>
        <v>2.8963872000000004</v>
      </c>
      <c r="G254" s="16">
        <f t="shared" si="23"/>
        <v>51.18333333333334</v>
      </c>
      <c r="H254" s="52">
        <f t="shared" si="25"/>
        <v>148.24675152000003</v>
      </c>
      <c r="I254" s="10" t="s">
        <v>56</v>
      </c>
      <c r="J254" s="4">
        <v>26.09</v>
      </c>
      <c r="K254" s="4">
        <v>54.62</v>
      </c>
      <c r="L254" s="4">
        <v>72.84</v>
      </c>
      <c r="M254" s="17"/>
      <c r="N254" s="17"/>
      <c r="O254" s="11"/>
    </row>
    <row r="255" spans="1:15" ht="24">
      <c r="A255" s="11"/>
      <c r="B255" s="10">
        <f t="shared" si="21"/>
        <v>29</v>
      </c>
      <c r="C255" s="193">
        <v>37231</v>
      </c>
      <c r="D255" s="16">
        <v>301.94</v>
      </c>
      <c r="E255" s="16">
        <v>33.862</v>
      </c>
      <c r="F255" s="52">
        <f t="shared" si="20"/>
        <v>2.9256768</v>
      </c>
      <c r="G255" s="16">
        <f t="shared" si="23"/>
        <v>27.72</v>
      </c>
      <c r="H255" s="52">
        <f aca="true" t="shared" si="26" ref="H255:H260">G255*F255</f>
        <v>81.099760896</v>
      </c>
      <c r="I255" s="12" t="s">
        <v>57</v>
      </c>
      <c r="J255" s="4">
        <v>14.36</v>
      </c>
      <c r="K255" s="4">
        <v>46.18</v>
      </c>
      <c r="L255" s="4">
        <v>22.62</v>
      </c>
      <c r="M255" s="17"/>
      <c r="N255" s="17"/>
      <c r="O255" s="11"/>
    </row>
    <row r="256" spans="1:15" ht="24">
      <c r="A256" s="11"/>
      <c r="B256" s="10">
        <f t="shared" si="21"/>
        <v>30</v>
      </c>
      <c r="C256" s="193">
        <v>37242</v>
      </c>
      <c r="D256" s="16">
        <v>301.91</v>
      </c>
      <c r="E256" s="16">
        <v>27.965</v>
      </c>
      <c r="F256" s="52">
        <f t="shared" si="20"/>
        <v>2.416176</v>
      </c>
      <c r="G256" s="16">
        <f t="shared" si="23"/>
        <v>14.1</v>
      </c>
      <c r="H256" s="52">
        <f t="shared" si="26"/>
        <v>34.0680816</v>
      </c>
      <c r="I256" s="12" t="s">
        <v>63</v>
      </c>
      <c r="J256" s="4">
        <v>18.68</v>
      </c>
      <c r="K256" s="4">
        <v>12.2</v>
      </c>
      <c r="L256" s="4">
        <v>11.42</v>
      </c>
      <c r="M256" s="17"/>
      <c r="N256" s="17"/>
      <c r="O256" s="11"/>
    </row>
    <row r="257" spans="1:15" ht="24">
      <c r="A257" s="11"/>
      <c r="B257" s="10">
        <f t="shared" si="21"/>
        <v>31</v>
      </c>
      <c r="C257" s="193">
        <v>37249</v>
      </c>
      <c r="D257" s="16">
        <v>301.945</v>
      </c>
      <c r="E257" s="16">
        <v>34.003</v>
      </c>
      <c r="F257" s="52">
        <f t="shared" si="20"/>
        <v>2.9378592</v>
      </c>
      <c r="G257" s="16">
        <f t="shared" si="23"/>
        <v>90.61666666666667</v>
      </c>
      <c r="H257" s="52">
        <f t="shared" si="26"/>
        <v>266.21900784</v>
      </c>
      <c r="I257" s="10" t="s">
        <v>64</v>
      </c>
      <c r="J257" s="4">
        <v>78.25</v>
      </c>
      <c r="K257" s="4">
        <v>112.1</v>
      </c>
      <c r="L257" s="4">
        <v>81.5</v>
      </c>
      <c r="M257" s="17"/>
      <c r="N257" s="17"/>
      <c r="O257" s="11"/>
    </row>
    <row r="258" spans="1:15" ht="24">
      <c r="A258" s="11"/>
      <c r="B258" s="10">
        <f t="shared" si="21"/>
        <v>32</v>
      </c>
      <c r="C258" s="193">
        <v>37263</v>
      </c>
      <c r="D258" s="16">
        <v>301.82</v>
      </c>
      <c r="E258" s="16">
        <v>15.121</v>
      </c>
      <c r="F258" s="52">
        <f t="shared" si="20"/>
        <v>1.3064544</v>
      </c>
      <c r="G258" s="16">
        <f t="shared" si="23"/>
        <v>34.61666666666667</v>
      </c>
      <c r="H258" s="52">
        <f t="shared" si="26"/>
        <v>45.22509648</v>
      </c>
      <c r="I258" s="12" t="s">
        <v>58</v>
      </c>
      <c r="J258" s="4">
        <v>32.58</v>
      </c>
      <c r="K258" s="4">
        <v>29.73</v>
      </c>
      <c r="L258" s="4">
        <v>41.54</v>
      </c>
      <c r="M258" s="17"/>
      <c r="N258" s="17"/>
      <c r="O258" s="11"/>
    </row>
    <row r="259" spans="1:15" ht="24">
      <c r="A259" s="11"/>
      <c r="B259" s="10">
        <f t="shared" si="21"/>
        <v>33</v>
      </c>
      <c r="C259" s="193">
        <v>37273</v>
      </c>
      <c r="D259" s="16">
        <v>301.78</v>
      </c>
      <c r="E259" s="16">
        <v>14.817</v>
      </c>
      <c r="F259" s="52">
        <f t="shared" si="20"/>
        <v>1.2801888000000001</v>
      </c>
      <c r="G259" s="16">
        <f t="shared" si="23"/>
        <v>51.74</v>
      </c>
      <c r="H259" s="52">
        <f t="shared" si="26"/>
        <v>66.236968512</v>
      </c>
      <c r="I259" s="12" t="s">
        <v>59</v>
      </c>
      <c r="J259" s="4">
        <v>40.97</v>
      </c>
      <c r="K259" s="4">
        <v>60.82</v>
      </c>
      <c r="L259" s="4">
        <v>53.43</v>
      </c>
      <c r="M259" s="17"/>
      <c r="N259" s="17"/>
      <c r="O259" s="11"/>
    </row>
    <row r="260" spans="1:15" ht="24">
      <c r="A260" s="11"/>
      <c r="B260" s="10">
        <f t="shared" si="21"/>
        <v>34</v>
      </c>
      <c r="C260" s="193">
        <v>37285</v>
      </c>
      <c r="D260" s="16">
        <v>301.74</v>
      </c>
      <c r="E260" s="16">
        <v>12.923</v>
      </c>
      <c r="F260" s="52">
        <f t="shared" si="20"/>
        <v>1.1165472</v>
      </c>
      <c r="G260" s="16">
        <f t="shared" si="23"/>
        <v>65.94</v>
      </c>
      <c r="H260" s="52">
        <f t="shared" si="26"/>
        <v>73.625122368</v>
      </c>
      <c r="I260" s="10" t="s">
        <v>60</v>
      </c>
      <c r="J260" s="4">
        <v>43.12</v>
      </c>
      <c r="K260" s="4">
        <v>73.41</v>
      </c>
      <c r="L260" s="4">
        <v>81.29</v>
      </c>
      <c r="M260" s="17"/>
      <c r="N260" s="17"/>
      <c r="O260" s="11"/>
    </row>
    <row r="261" spans="1:15" ht="24">
      <c r="A261" s="11"/>
      <c r="B261" s="10">
        <f t="shared" si="21"/>
        <v>35</v>
      </c>
      <c r="C261" s="193">
        <v>37294</v>
      </c>
      <c r="D261" s="16">
        <v>301.76</v>
      </c>
      <c r="E261" s="16">
        <v>17.55</v>
      </c>
      <c r="F261" s="52">
        <f t="shared" si="20"/>
        <v>1.5163200000000001</v>
      </c>
      <c r="G261" s="16">
        <f t="shared" si="23"/>
        <v>41.57</v>
      </c>
      <c r="H261" s="52">
        <f aca="true" t="shared" si="27" ref="H261:H272">G261*F261</f>
        <v>63.033422400000006</v>
      </c>
      <c r="I261" s="12" t="s">
        <v>73</v>
      </c>
      <c r="J261" s="4">
        <v>31.64</v>
      </c>
      <c r="K261" s="4">
        <v>55.92</v>
      </c>
      <c r="L261" s="4">
        <v>37.15</v>
      </c>
      <c r="M261" s="17"/>
      <c r="N261" s="17"/>
      <c r="O261" s="11"/>
    </row>
    <row r="262" spans="1:15" ht="24">
      <c r="A262" s="11"/>
      <c r="B262" s="10">
        <f t="shared" si="21"/>
        <v>36</v>
      </c>
      <c r="C262" s="193">
        <v>37306</v>
      </c>
      <c r="D262" s="16">
        <v>301.81</v>
      </c>
      <c r="E262" s="16">
        <v>20.73</v>
      </c>
      <c r="F262" s="52">
        <f t="shared" si="20"/>
        <v>1.7910720000000002</v>
      </c>
      <c r="G262" s="16">
        <f t="shared" si="23"/>
        <v>41.22666666666667</v>
      </c>
      <c r="H262" s="52">
        <f t="shared" si="27"/>
        <v>73.83992832000001</v>
      </c>
      <c r="I262" s="78" t="s">
        <v>74</v>
      </c>
      <c r="J262" s="4">
        <v>37.52</v>
      </c>
      <c r="K262" s="4">
        <v>43.57</v>
      </c>
      <c r="L262" s="4">
        <v>42.59</v>
      </c>
      <c r="M262" s="17"/>
      <c r="N262" s="17"/>
      <c r="O262" s="11"/>
    </row>
    <row r="263" spans="1:15" ht="24">
      <c r="A263" s="11"/>
      <c r="B263" s="10">
        <f t="shared" si="21"/>
        <v>37</v>
      </c>
      <c r="C263" s="193">
        <v>37312</v>
      </c>
      <c r="D263" s="16">
        <v>301.66</v>
      </c>
      <c r="E263" s="16">
        <v>7.192</v>
      </c>
      <c r="F263" s="52">
        <f t="shared" si="20"/>
        <v>0.6213888000000001</v>
      </c>
      <c r="G263" s="16">
        <f t="shared" si="23"/>
        <v>41.12</v>
      </c>
      <c r="H263" s="52">
        <f t="shared" si="27"/>
        <v>25.551507456000003</v>
      </c>
      <c r="I263" s="78" t="s">
        <v>75</v>
      </c>
      <c r="J263" s="4">
        <v>16.87</v>
      </c>
      <c r="K263" s="4">
        <v>64.49</v>
      </c>
      <c r="L263" s="4">
        <v>42</v>
      </c>
      <c r="M263" s="17"/>
      <c r="N263" s="17"/>
      <c r="O263" s="11"/>
    </row>
    <row r="264" spans="1:15" ht="24">
      <c r="A264" s="11"/>
      <c r="B264" s="10">
        <f t="shared" si="21"/>
        <v>38</v>
      </c>
      <c r="C264" s="193">
        <v>37323</v>
      </c>
      <c r="D264" s="16">
        <v>301.73</v>
      </c>
      <c r="E264" s="16">
        <v>11.142</v>
      </c>
      <c r="F264" s="52">
        <f t="shared" si="20"/>
        <v>0.9626688</v>
      </c>
      <c r="G264" s="16">
        <f t="shared" si="23"/>
        <v>94.14333333333333</v>
      </c>
      <c r="H264" s="52">
        <f t="shared" si="27"/>
        <v>90.62884972799999</v>
      </c>
      <c r="I264" s="78" t="s">
        <v>76</v>
      </c>
      <c r="J264" s="4">
        <v>78.08</v>
      </c>
      <c r="K264" s="4">
        <v>113.3</v>
      </c>
      <c r="L264" s="4">
        <v>91.05</v>
      </c>
      <c r="M264" s="17"/>
      <c r="N264" s="17"/>
      <c r="O264" s="11"/>
    </row>
    <row r="265" spans="1:15" ht="24">
      <c r="A265" s="11"/>
      <c r="B265" s="10">
        <f t="shared" si="21"/>
        <v>39</v>
      </c>
      <c r="C265" s="193">
        <v>37333</v>
      </c>
      <c r="D265" s="16">
        <v>301.75</v>
      </c>
      <c r="E265" s="16">
        <v>12.963</v>
      </c>
      <c r="F265" s="52">
        <f t="shared" si="20"/>
        <v>1.1200032</v>
      </c>
      <c r="G265" s="16">
        <f t="shared" si="23"/>
        <v>180.73333333333335</v>
      </c>
      <c r="H265" s="52">
        <f t="shared" si="27"/>
        <v>202.42191168000002</v>
      </c>
      <c r="I265" s="78" t="s">
        <v>77</v>
      </c>
      <c r="J265" s="4">
        <v>107.7</v>
      </c>
      <c r="K265" s="4">
        <v>266.5</v>
      </c>
      <c r="L265" s="4">
        <v>168</v>
      </c>
      <c r="M265" s="17"/>
      <c r="N265" s="17"/>
      <c r="O265" s="11"/>
    </row>
    <row r="266" spans="1:15" ht="24.75" thickBot="1">
      <c r="A266" s="47"/>
      <c r="B266" s="48">
        <f t="shared" si="21"/>
        <v>40</v>
      </c>
      <c r="C266" s="194">
        <v>37340</v>
      </c>
      <c r="D266" s="49">
        <v>301.77</v>
      </c>
      <c r="E266" s="49">
        <v>13.999</v>
      </c>
      <c r="F266" s="55">
        <f t="shared" si="20"/>
        <v>1.2095136000000002</v>
      </c>
      <c r="G266" s="49">
        <f t="shared" si="23"/>
        <v>348.4666666666667</v>
      </c>
      <c r="H266" s="55">
        <f t="shared" si="27"/>
        <v>421.4751724800001</v>
      </c>
      <c r="I266" s="79" t="s">
        <v>78</v>
      </c>
      <c r="J266" s="49">
        <v>266.6</v>
      </c>
      <c r="K266" s="49">
        <v>449.8</v>
      </c>
      <c r="L266" s="49">
        <v>329</v>
      </c>
      <c r="M266" s="17"/>
      <c r="N266" s="17"/>
      <c r="O266" s="11"/>
    </row>
    <row r="267" spans="1:15" ht="24.75" thickTop="1">
      <c r="A267" s="46"/>
      <c r="B267" s="14">
        <v>1</v>
      </c>
      <c r="C267" s="195">
        <v>37358</v>
      </c>
      <c r="D267" s="15">
        <v>301.82</v>
      </c>
      <c r="E267" s="15">
        <v>17.209</v>
      </c>
      <c r="F267" s="56">
        <f t="shared" si="20"/>
        <v>1.4868576</v>
      </c>
      <c r="G267" s="15">
        <f t="shared" si="23"/>
        <v>85.70333333333333</v>
      </c>
      <c r="H267" s="56">
        <f t="shared" si="27"/>
        <v>127.428652512</v>
      </c>
      <c r="I267" s="80" t="s">
        <v>31</v>
      </c>
      <c r="J267" s="15">
        <v>88.59</v>
      </c>
      <c r="K267" s="15">
        <v>78.5</v>
      </c>
      <c r="L267" s="15">
        <v>90.02</v>
      </c>
      <c r="M267" s="17"/>
      <c r="N267" s="17"/>
      <c r="O267" s="11"/>
    </row>
    <row r="268" spans="1:15" ht="24">
      <c r="A268" s="11"/>
      <c r="B268" s="10">
        <f t="shared" si="21"/>
        <v>2</v>
      </c>
      <c r="C268" s="193">
        <v>37365</v>
      </c>
      <c r="D268" s="16">
        <v>301.78</v>
      </c>
      <c r="E268" s="16">
        <v>17.542</v>
      </c>
      <c r="F268" s="52">
        <f t="shared" si="20"/>
        <v>1.5156288000000002</v>
      </c>
      <c r="G268" s="16">
        <f t="shared" si="23"/>
        <v>57.79</v>
      </c>
      <c r="H268" s="52">
        <f t="shared" si="27"/>
        <v>87.58818835200002</v>
      </c>
      <c r="I268" s="78" t="s">
        <v>65</v>
      </c>
      <c r="J268" s="16">
        <v>79.94</v>
      </c>
      <c r="K268" s="16">
        <v>58.84</v>
      </c>
      <c r="L268" s="16">
        <v>34.59</v>
      </c>
      <c r="M268" s="17"/>
      <c r="N268" s="17"/>
      <c r="O268" s="11"/>
    </row>
    <row r="269" spans="1:15" ht="24">
      <c r="A269" s="11"/>
      <c r="B269" s="10">
        <f t="shared" si="21"/>
        <v>3</v>
      </c>
      <c r="C269" s="193">
        <v>37375</v>
      </c>
      <c r="D269" s="16">
        <v>301.72</v>
      </c>
      <c r="E269" s="16">
        <v>11.891</v>
      </c>
      <c r="F269" s="52">
        <f t="shared" si="20"/>
        <v>1.0273824</v>
      </c>
      <c r="G269" s="16">
        <f t="shared" si="23"/>
        <v>97.80333333333334</v>
      </c>
      <c r="H269" s="52">
        <f t="shared" si="27"/>
        <v>100.481423328</v>
      </c>
      <c r="I269" s="78" t="s">
        <v>66</v>
      </c>
      <c r="J269" s="16">
        <v>88.76</v>
      </c>
      <c r="K269" s="16">
        <v>87.85</v>
      </c>
      <c r="L269" s="16">
        <v>116.8</v>
      </c>
      <c r="M269" s="17"/>
      <c r="N269" s="17"/>
      <c r="O269" s="11"/>
    </row>
    <row r="270" spans="1:15" ht="24">
      <c r="A270" s="11"/>
      <c r="B270" s="10">
        <f t="shared" si="21"/>
        <v>4</v>
      </c>
      <c r="C270" s="193">
        <v>37383</v>
      </c>
      <c r="D270" s="16">
        <v>301.74</v>
      </c>
      <c r="E270" s="16">
        <v>13.147</v>
      </c>
      <c r="F270" s="52">
        <f t="shared" si="20"/>
        <v>1.1359008000000002</v>
      </c>
      <c r="G270" s="16">
        <f t="shared" si="23"/>
        <v>47.423333333333325</v>
      </c>
      <c r="H270" s="52">
        <f t="shared" si="27"/>
        <v>53.868202272</v>
      </c>
      <c r="I270" s="78" t="s">
        <v>33</v>
      </c>
      <c r="J270" s="16">
        <v>42.4</v>
      </c>
      <c r="K270" s="16">
        <v>59.57</v>
      </c>
      <c r="L270" s="16">
        <v>40.3</v>
      </c>
      <c r="M270" s="17"/>
      <c r="N270" s="17"/>
      <c r="O270" s="11"/>
    </row>
    <row r="271" spans="1:15" ht="24">
      <c r="A271" s="11"/>
      <c r="B271" s="10">
        <f t="shared" si="21"/>
        <v>5</v>
      </c>
      <c r="C271" s="193">
        <v>37391</v>
      </c>
      <c r="D271" s="16">
        <v>302.01</v>
      </c>
      <c r="E271" s="16">
        <v>44.009</v>
      </c>
      <c r="F271" s="52">
        <f t="shared" si="20"/>
        <v>3.8023776000000002</v>
      </c>
      <c r="G271" s="16">
        <f t="shared" si="23"/>
        <v>157.46666666666667</v>
      </c>
      <c r="H271" s="52">
        <f t="shared" si="27"/>
        <v>598.74772608</v>
      </c>
      <c r="I271" s="78" t="s">
        <v>34</v>
      </c>
      <c r="J271" s="16">
        <v>147.7</v>
      </c>
      <c r="K271" s="16">
        <v>167.9</v>
      </c>
      <c r="L271" s="16">
        <v>156.8</v>
      </c>
      <c r="M271" s="17"/>
      <c r="N271" s="17"/>
      <c r="O271" s="11"/>
    </row>
    <row r="272" spans="1:15" ht="24">
      <c r="A272" s="11"/>
      <c r="B272" s="10">
        <f t="shared" si="21"/>
        <v>6</v>
      </c>
      <c r="C272" s="193">
        <v>37405</v>
      </c>
      <c r="D272" s="16">
        <v>302.02</v>
      </c>
      <c r="E272" s="16">
        <v>49.771</v>
      </c>
      <c r="F272" s="52">
        <f t="shared" si="20"/>
        <v>4.300214400000001</v>
      </c>
      <c r="G272" s="16">
        <f t="shared" si="23"/>
        <v>207.1</v>
      </c>
      <c r="H272" s="52">
        <f t="shared" si="27"/>
        <v>890.5744022400002</v>
      </c>
      <c r="I272" s="78" t="s">
        <v>35</v>
      </c>
      <c r="J272" s="16">
        <v>193</v>
      </c>
      <c r="K272" s="16">
        <v>242.7</v>
      </c>
      <c r="L272" s="16">
        <v>185.6</v>
      </c>
      <c r="M272" s="17"/>
      <c r="N272" s="17"/>
      <c r="O272" s="11"/>
    </row>
    <row r="273" spans="1:15" ht="24">
      <c r="A273" s="11"/>
      <c r="B273" s="10">
        <f t="shared" si="21"/>
        <v>7</v>
      </c>
      <c r="C273" s="193">
        <v>37417</v>
      </c>
      <c r="D273" s="16">
        <v>302.06</v>
      </c>
      <c r="E273" s="16">
        <v>53.245</v>
      </c>
      <c r="F273" s="52">
        <f t="shared" si="20"/>
        <v>4.6003680000000005</v>
      </c>
      <c r="G273" s="16">
        <f t="shared" si="23"/>
        <v>216.03333333333333</v>
      </c>
      <c r="H273" s="52">
        <f aca="true" t="shared" si="28" ref="H273:H290">G273*F273</f>
        <v>993.8328336000001</v>
      </c>
      <c r="I273" s="78" t="s">
        <v>36</v>
      </c>
      <c r="J273" s="16">
        <v>226.7</v>
      </c>
      <c r="K273" s="16">
        <v>212.3</v>
      </c>
      <c r="L273" s="16">
        <v>209.1</v>
      </c>
      <c r="M273" s="17"/>
      <c r="N273" s="17"/>
      <c r="O273" s="11"/>
    </row>
    <row r="274" spans="1:15" ht="24">
      <c r="A274" s="11"/>
      <c r="B274" s="10">
        <f t="shared" si="21"/>
        <v>8</v>
      </c>
      <c r="C274" s="193">
        <v>37426</v>
      </c>
      <c r="D274" s="16">
        <v>301.88</v>
      </c>
      <c r="E274" s="16">
        <v>23.793</v>
      </c>
      <c r="F274" s="52">
        <f t="shared" si="20"/>
        <v>2.0557152</v>
      </c>
      <c r="G274" s="16">
        <f t="shared" si="23"/>
        <v>125.96666666666668</v>
      </c>
      <c r="H274" s="52">
        <f t="shared" si="28"/>
        <v>258.95159136</v>
      </c>
      <c r="I274" s="78" t="s">
        <v>37</v>
      </c>
      <c r="J274" s="16">
        <v>108.2</v>
      </c>
      <c r="K274" s="16">
        <v>145.4</v>
      </c>
      <c r="L274" s="16">
        <v>124.3</v>
      </c>
      <c r="M274" s="17"/>
      <c r="N274" s="17"/>
      <c r="O274" s="11"/>
    </row>
    <row r="275" spans="1:15" ht="24">
      <c r="A275" s="11"/>
      <c r="B275" s="10">
        <f t="shared" si="21"/>
        <v>9</v>
      </c>
      <c r="C275" s="193">
        <v>37434</v>
      </c>
      <c r="D275" s="16">
        <v>301.74</v>
      </c>
      <c r="E275" s="16">
        <v>9.753</v>
      </c>
      <c r="F275" s="52">
        <f t="shared" si="20"/>
        <v>0.8426592</v>
      </c>
      <c r="G275" s="16">
        <f t="shared" si="23"/>
        <v>62.21666666666666</v>
      </c>
      <c r="H275" s="52">
        <f t="shared" si="28"/>
        <v>52.42744656</v>
      </c>
      <c r="I275" s="78" t="s">
        <v>38</v>
      </c>
      <c r="J275" s="16">
        <v>55.79</v>
      </c>
      <c r="K275" s="16">
        <v>59.15</v>
      </c>
      <c r="L275" s="16">
        <v>71.71</v>
      </c>
      <c r="M275" s="17"/>
      <c r="N275" s="17"/>
      <c r="O275" s="11"/>
    </row>
    <row r="276" spans="1:15" ht="24">
      <c r="A276" s="11"/>
      <c r="B276" s="10">
        <f t="shared" si="21"/>
        <v>10</v>
      </c>
      <c r="C276" s="193">
        <v>37439</v>
      </c>
      <c r="D276" s="16">
        <v>301.94</v>
      </c>
      <c r="E276" s="16">
        <v>30.66</v>
      </c>
      <c r="F276" s="52">
        <f t="shared" si="20"/>
        <v>2.6490240000000003</v>
      </c>
      <c r="G276" s="16">
        <f t="shared" si="23"/>
        <v>132.4</v>
      </c>
      <c r="H276" s="52">
        <f t="shared" si="28"/>
        <v>350.73077760000007</v>
      </c>
      <c r="I276" s="78" t="s">
        <v>39</v>
      </c>
      <c r="J276" s="16">
        <v>135.2</v>
      </c>
      <c r="K276" s="16">
        <v>135</v>
      </c>
      <c r="L276" s="16">
        <v>127</v>
      </c>
      <c r="M276" s="17"/>
      <c r="N276" s="17"/>
      <c r="O276" s="11"/>
    </row>
    <row r="277" spans="1:15" ht="24">
      <c r="A277" s="11"/>
      <c r="B277" s="10">
        <f t="shared" si="21"/>
        <v>11</v>
      </c>
      <c r="C277" s="193">
        <v>37453</v>
      </c>
      <c r="D277" s="16">
        <v>301.82</v>
      </c>
      <c r="E277" s="16">
        <v>16.012</v>
      </c>
      <c r="F277" s="52">
        <f t="shared" si="20"/>
        <v>1.3834368000000001</v>
      </c>
      <c r="G277" s="16">
        <f t="shared" si="23"/>
        <v>75</v>
      </c>
      <c r="H277" s="52">
        <f t="shared" si="28"/>
        <v>103.75776</v>
      </c>
      <c r="I277" s="78" t="s">
        <v>61</v>
      </c>
      <c r="J277" s="16">
        <v>65.27</v>
      </c>
      <c r="K277" s="16">
        <v>83.7</v>
      </c>
      <c r="L277" s="16">
        <v>76.03</v>
      </c>
      <c r="M277" s="17"/>
      <c r="N277" s="17"/>
      <c r="O277" s="11"/>
    </row>
    <row r="278" spans="1:15" ht="24">
      <c r="A278" s="11"/>
      <c r="B278" s="10">
        <f t="shared" si="21"/>
        <v>12</v>
      </c>
      <c r="C278" s="193">
        <v>37466</v>
      </c>
      <c r="D278" s="16">
        <v>301.88</v>
      </c>
      <c r="E278" s="16">
        <v>26.169</v>
      </c>
      <c r="F278" s="52">
        <f t="shared" si="20"/>
        <v>2.2610016</v>
      </c>
      <c r="G278" s="16">
        <f t="shared" si="23"/>
        <v>147.4333333333333</v>
      </c>
      <c r="H278" s="52">
        <f t="shared" si="28"/>
        <v>333.34700255999996</v>
      </c>
      <c r="I278" s="78" t="s">
        <v>40</v>
      </c>
      <c r="J278" s="16">
        <v>142.2</v>
      </c>
      <c r="K278" s="16">
        <v>145.2</v>
      </c>
      <c r="L278" s="16">
        <v>154.9</v>
      </c>
      <c r="M278" s="17"/>
      <c r="N278" s="17"/>
      <c r="O278" s="11"/>
    </row>
    <row r="279" spans="1:15" ht="24">
      <c r="A279" s="11"/>
      <c r="B279" s="10">
        <f t="shared" si="21"/>
        <v>13</v>
      </c>
      <c r="C279" s="193">
        <v>37476</v>
      </c>
      <c r="D279" s="16">
        <v>302.08</v>
      </c>
      <c r="E279" s="16">
        <v>53.46</v>
      </c>
      <c r="F279" s="52">
        <f t="shared" si="20"/>
        <v>4.618944</v>
      </c>
      <c r="G279" s="16">
        <f t="shared" si="23"/>
        <v>268.6333333333333</v>
      </c>
      <c r="H279" s="52">
        <f t="shared" si="28"/>
        <v>1240.8023232</v>
      </c>
      <c r="I279" s="78" t="s">
        <v>41</v>
      </c>
      <c r="J279" s="16">
        <v>291.5</v>
      </c>
      <c r="K279" s="16">
        <v>261.8</v>
      </c>
      <c r="L279" s="16">
        <v>252.6</v>
      </c>
      <c r="M279" s="17"/>
      <c r="N279" s="17"/>
      <c r="O279" s="11"/>
    </row>
    <row r="280" spans="1:15" ht="24">
      <c r="A280" s="11"/>
      <c r="B280" s="10">
        <f t="shared" si="21"/>
        <v>14</v>
      </c>
      <c r="C280" s="193">
        <v>37489</v>
      </c>
      <c r="D280" s="16">
        <v>302.53</v>
      </c>
      <c r="E280" s="16">
        <v>119.309</v>
      </c>
      <c r="F280" s="52">
        <f t="shared" si="20"/>
        <v>10.3082976</v>
      </c>
      <c r="G280" s="16">
        <f t="shared" si="23"/>
        <v>285.76666666666665</v>
      </c>
      <c r="H280" s="52">
        <f t="shared" si="28"/>
        <v>2945.7678441599996</v>
      </c>
      <c r="I280" s="78" t="s">
        <v>42</v>
      </c>
      <c r="J280" s="16">
        <v>139.6</v>
      </c>
      <c r="K280" s="16">
        <v>263.9</v>
      </c>
      <c r="L280" s="16">
        <v>453.8</v>
      </c>
      <c r="M280" s="17"/>
      <c r="N280" s="17"/>
      <c r="O280" s="11"/>
    </row>
    <row r="281" spans="1:15" ht="24">
      <c r="A281" s="11"/>
      <c r="B281" s="10">
        <f t="shared" si="21"/>
        <v>15</v>
      </c>
      <c r="C281" s="193">
        <v>37497</v>
      </c>
      <c r="D281" s="16">
        <v>303.46</v>
      </c>
      <c r="E281" s="16">
        <v>256.272</v>
      </c>
      <c r="F281" s="52">
        <f t="shared" si="20"/>
        <v>22.141900800000002</v>
      </c>
      <c r="G281" s="16">
        <f t="shared" si="23"/>
        <v>681.5666666666666</v>
      </c>
      <c r="H281" s="52">
        <f t="shared" si="28"/>
        <v>15091.18152192</v>
      </c>
      <c r="I281" s="78" t="s">
        <v>62</v>
      </c>
      <c r="J281" s="16">
        <v>732.7</v>
      </c>
      <c r="K281" s="16">
        <v>626.4</v>
      </c>
      <c r="L281" s="16">
        <v>685.6</v>
      </c>
      <c r="M281" s="17"/>
      <c r="N281" s="17"/>
      <c r="O281" s="11"/>
    </row>
    <row r="282" spans="1:15" ht="24">
      <c r="A282" s="11"/>
      <c r="B282" s="10">
        <f t="shared" si="21"/>
        <v>16</v>
      </c>
      <c r="C282" s="193">
        <v>37507</v>
      </c>
      <c r="D282" s="16">
        <v>303.515</v>
      </c>
      <c r="E282" s="16">
        <v>269.963</v>
      </c>
      <c r="F282" s="52">
        <f t="shared" si="20"/>
        <v>23.3248032</v>
      </c>
      <c r="G282" s="16">
        <f t="shared" si="23"/>
        <v>344.8666666666666</v>
      </c>
      <c r="H282" s="52">
        <f t="shared" si="28"/>
        <v>8043.94713024</v>
      </c>
      <c r="I282" s="78" t="s">
        <v>45</v>
      </c>
      <c r="J282" s="16">
        <v>318.2</v>
      </c>
      <c r="K282" s="16">
        <v>368.4</v>
      </c>
      <c r="L282" s="16">
        <v>348</v>
      </c>
      <c r="M282" s="17"/>
      <c r="N282" s="17"/>
      <c r="O282" s="11"/>
    </row>
    <row r="283" spans="1:15" ht="24">
      <c r="A283" s="11"/>
      <c r="B283" s="10">
        <f t="shared" si="21"/>
        <v>17</v>
      </c>
      <c r="C283" s="193">
        <v>37516</v>
      </c>
      <c r="D283" s="16">
        <v>302.76</v>
      </c>
      <c r="E283" s="16">
        <v>153.556</v>
      </c>
      <c r="F283" s="52">
        <f t="shared" si="20"/>
        <v>13.267238400000002</v>
      </c>
      <c r="G283" s="16">
        <f t="shared" si="23"/>
        <v>328</v>
      </c>
      <c r="H283" s="52">
        <f t="shared" si="28"/>
        <v>4351.654195200001</v>
      </c>
      <c r="I283" s="78" t="s">
        <v>46</v>
      </c>
      <c r="J283" s="16">
        <v>322</v>
      </c>
      <c r="K283" s="16"/>
      <c r="L283" s="16">
        <v>334</v>
      </c>
      <c r="M283" s="17"/>
      <c r="N283" s="17"/>
      <c r="O283" s="11"/>
    </row>
    <row r="284" spans="1:15" ht="24">
      <c r="A284" s="11"/>
      <c r="B284" s="10">
        <f t="shared" si="21"/>
        <v>18</v>
      </c>
      <c r="C284" s="193">
        <v>37528</v>
      </c>
      <c r="D284" s="16">
        <v>302.3</v>
      </c>
      <c r="E284" s="16">
        <v>105.994</v>
      </c>
      <c r="F284" s="52">
        <f t="shared" si="20"/>
        <v>9.1578816</v>
      </c>
      <c r="G284" s="16">
        <f t="shared" si="23"/>
        <v>94.2</v>
      </c>
      <c r="H284" s="52">
        <f t="shared" si="28"/>
        <v>862.67244672</v>
      </c>
      <c r="I284" s="78" t="s">
        <v>47</v>
      </c>
      <c r="J284" s="16">
        <v>94.2</v>
      </c>
      <c r="K284" s="16"/>
      <c r="L284" s="16"/>
      <c r="M284" s="17"/>
      <c r="N284" s="17"/>
      <c r="O284" s="11"/>
    </row>
    <row r="285" spans="1:15" ht="24">
      <c r="A285" s="11">
        <v>302.08</v>
      </c>
      <c r="B285" s="10">
        <f t="shared" si="21"/>
        <v>19</v>
      </c>
      <c r="C285" s="193">
        <v>37553</v>
      </c>
      <c r="D285" s="16">
        <v>302.1</v>
      </c>
      <c r="E285" s="16">
        <v>56.728</v>
      </c>
      <c r="F285" s="52">
        <f t="shared" si="20"/>
        <v>4.9012992</v>
      </c>
      <c r="G285" s="16">
        <f t="shared" si="23"/>
        <v>361</v>
      </c>
      <c r="H285" s="52">
        <f t="shared" si="28"/>
        <v>1769.3690112000002</v>
      </c>
      <c r="I285" s="78" t="s">
        <v>49</v>
      </c>
      <c r="J285" s="16">
        <v>291.4</v>
      </c>
      <c r="K285" s="16">
        <v>272.6</v>
      </c>
      <c r="L285" s="16">
        <v>519</v>
      </c>
      <c r="M285" s="17"/>
      <c r="N285" s="17"/>
      <c r="O285" s="11"/>
    </row>
    <row r="286" spans="1:15" ht="24">
      <c r="A286" s="11">
        <v>302.12</v>
      </c>
      <c r="B286" s="10">
        <f t="shared" si="21"/>
        <v>20</v>
      </c>
      <c r="C286" s="193">
        <v>37558</v>
      </c>
      <c r="D286" s="16">
        <v>302.715</v>
      </c>
      <c r="E286" s="16">
        <v>146.555</v>
      </c>
      <c r="F286" s="52">
        <f t="shared" si="20"/>
        <v>12.662352000000002</v>
      </c>
      <c r="G286" s="16">
        <f t="shared" si="23"/>
        <v>669.6</v>
      </c>
      <c r="H286" s="52">
        <f t="shared" si="28"/>
        <v>8478.710899200001</v>
      </c>
      <c r="I286" s="78" t="s">
        <v>50</v>
      </c>
      <c r="J286" s="16">
        <v>472</v>
      </c>
      <c r="K286" s="16">
        <v>867.2</v>
      </c>
      <c r="L286" s="16"/>
      <c r="M286" s="17"/>
      <c r="N286" s="17"/>
      <c r="O286" s="11"/>
    </row>
    <row r="287" spans="1:15" ht="24">
      <c r="A287" s="11"/>
      <c r="B287" s="10">
        <f t="shared" si="21"/>
        <v>21</v>
      </c>
      <c r="C287" s="193">
        <v>37565</v>
      </c>
      <c r="D287" s="16">
        <v>303.55</v>
      </c>
      <c r="E287" s="16">
        <v>274.767</v>
      </c>
      <c r="F287" s="52">
        <f t="shared" si="20"/>
        <v>23.7398688</v>
      </c>
      <c r="G287" s="16">
        <f t="shared" si="23"/>
        <v>378.8666666666666</v>
      </c>
      <c r="H287" s="52">
        <f t="shared" si="28"/>
        <v>8994.24495936</v>
      </c>
      <c r="I287" s="78" t="s">
        <v>51</v>
      </c>
      <c r="J287" s="16">
        <v>373</v>
      </c>
      <c r="K287" s="16">
        <v>383</v>
      </c>
      <c r="L287" s="16">
        <v>380.6</v>
      </c>
      <c r="M287" s="17"/>
      <c r="N287" s="17"/>
      <c r="O287" s="11"/>
    </row>
    <row r="288" spans="1:15" ht="24">
      <c r="A288" s="11"/>
      <c r="B288" s="10">
        <f t="shared" si="21"/>
        <v>22</v>
      </c>
      <c r="C288" s="193">
        <v>37580</v>
      </c>
      <c r="D288" s="16">
        <v>302.86</v>
      </c>
      <c r="E288" s="16">
        <v>97.304</v>
      </c>
      <c r="F288" s="52">
        <f t="shared" si="20"/>
        <v>8.407065600000001</v>
      </c>
      <c r="G288" s="16">
        <f t="shared" si="23"/>
        <v>541.0666666666666</v>
      </c>
      <c r="H288" s="52">
        <f t="shared" si="28"/>
        <v>4548.78296064</v>
      </c>
      <c r="I288" s="78" t="s">
        <v>52</v>
      </c>
      <c r="J288" s="16">
        <v>553</v>
      </c>
      <c r="K288" s="16">
        <v>617.8</v>
      </c>
      <c r="L288" s="16">
        <v>452.4</v>
      </c>
      <c r="M288" s="17"/>
      <c r="N288" s="17"/>
      <c r="O288" s="11"/>
    </row>
    <row r="289" spans="1:15" ht="24">
      <c r="A289" s="11"/>
      <c r="B289" s="10">
        <f t="shared" si="21"/>
        <v>23</v>
      </c>
      <c r="C289" s="193">
        <v>37587</v>
      </c>
      <c r="D289" s="16">
        <v>302.43</v>
      </c>
      <c r="E289" s="16">
        <v>107.969</v>
      </c>
      <c r="F289" s="52">
        <f t="shared" si="20"/>
        <v>9.3285216</v>
      </c>
      <c r="G289" s="16">
        <f t="shared" si="23"/>
        <v>156.9333333333333</v>
      </c>
      <c r="H289" s="52">
        <f t="shared" si="28"/>
        <v>1463.9559897599997</v>
      </c>
      <c r="I289" s="78" t="s">
        <v>53</v>
      </c>
      <c r="J289" s="16">
        <v>170.7</v>
      </c>
      <c r="K289" s="16">
        <v>150.1</v>
      </c>
      <c r="L289" s="16">
        <v>150</v>
      </c>
      <c r="M289" s="17"/>
      <c r="N289" s="17"/>
      <c r="O289" s="11"/>
    </row>
    <row r="290" spans="1:15" ht="24">
      <c r="A290" s="11">
        <f>SUM(A285:A286)</f>
        <v>604.2</v>
      </c>
      <c r="B290" s="10">
        <f t="shared" si="21"/>
        <v>24</v>
      </c>
      <c r="C290" s="193">
        <v>37603</v>
      </c>
      <c r="D290" s="16">
        <v>302.14</v>
      </c>
      <c r="E290" s="16">
        <v>64.035</v>
      </c>
      <c r="F290" s="52">
        <f t="shared" si="20"/>
        <v>5.532624</v>
      </c>
      <c r="G290" s="16">
        <f t="shared" si="23"/>
        <v>99.51333333333334</v>
      </c>
      <c r="H290" s="52">
        <f t="shared" si="28"/>
        <v>550.56985632</v>
      </c>
      <c r="I290" s="78" t="s">
        <v>54</v>
      </c>
      <c r="J290" s="16">
        <v>104</v>
      </c>
      <c r="K290" s="16">
        <v>90.34</v>
      </c>
      <c r="L290" s="16">
        <v>104.2</v>
      </c>
      <c r="M290" s="17"/>
      <c r="N290" s="17"/>
      <c r="O290" s="11"/>
    </row>
    <row r="291" spans="1:15" ht="24">
      <c r="A291" s="11"/>
      <c r="B291" s="10">
        <f t="shared" si="21"/>
        <v>25</v>
      </c>
      <c r="C291" s="193">
        <v>37609</v>
      </c>
      <c r="D291" s="16">
        <v>302.045</v>
      </c>
      <c r="E291" s="16">
        <v>47.767</v>
      </c>
      <c r="F291" s="52">
        <f t="shared" si="20"/>
        <v>4.127068800000001</v>
      </c>
      <c r="G291" s="16">
        <f t="shared" si="23"/>
        <v>23.993333333333336</v>
      </c>
      <c r="H291" s="52">
        <f aca="true" t="shared" si="29" ref="H291:H304">G291*F291</f>
        <v>99.02213740800003</v>
      </c>
      <c r="I291" s="78" t="s">
        <v>55</v>
      </c>
      <c r="J291" s="16">
        <v>17.2</v>
      </c>
      <c r="K291" s="16">
        <v>26.28</v>
      </c>
      <c r="L291" s="16">
        <v>28.5</v>
      </c>
      <c r="M291" s="17"/>
      <c r="N291" s="17"/>
      <c r="O291" s="11"/>
    </row>
    <row r="292" spans="1:15" ht="24">
      <c r="A292" s="11"/>
      <c r="B292" s="10">
        <f t="shared" si="21"/>
        <v>26</v>
      </c>
      <c r="C292" s="193">
        <v>37616</v>
      </c>
      <c r="D292" s="16">
        <v>302.185</v>
      </c>
      <c r="E292" s="16">
        <v>70.771</v>
      </c>
      <c r="F292" s="52">
        <f t="shared" si="20"/>
        <v>6.114614400000001</v>
      </c>
      <c r="G292" s="16">
        <f t="shared" si="23"/>
        <v>96.00666666666666</v>
      </c>
      <c r="H292" s="52">
        <f t="shared" si="29"/>
        <v>587.043746496</v>
      </c>
      <c r="I292" s="78" t="s">
        <v>56</v>
      </c>
      <c r="J292" s="16">
        <v>91.88</v>
      </c>
      <c r="K292" s="16">
        <v>77.24</v>
      </c>
      <c r="L292" s="16">
        <v>118.9</v>
      </c>
      <c r="M292" s="17"/>
      <c r="N292" s="17"/>
      <c r="O292" s="11"/>
    </row>
    <row r="293" spans="1:15" ht="24">
      <c r="A293" s="11"/>
      <c r="B293" s="10">
        <f t="shared" si="21"/>
        <v>27</v>
      </c>
      <c r="C293" s="193">
        <v>37631</v>
      </c>
      <c r="D293" s="16">
        <v>302.08</v>
      </c>
      <c r="E293" s="16">
        <v>53.781</v>
      </c>
      <c r="F293" s="52">
        <f t="shared" si="20"/>
        <v>4.6466784</v>
      </c>
      <c r="G293" s="16">
        <f t="shared" si="23"/>
        <v>49.98333333333333</v>
      </c>
      <c r="H293" s="52">
        <f t="shared" si="29"/>
        <v>232.25647535999997</v>
      </c>
      <c r="I293" s="78" t="s">
        <v>57</v>
      </c>
      <c r="J293" s="16">
        <v>43.61</v>
      </c>
      <c r="K293" s="16">
        <v>64</v>
      </c>
      <c r="L293" s="16">
        <v>42.34</v>
      </c>
      <c r="M293" s="17"/>
      <c r="N293" s="17"/>
      <c r="O293" s="11"/>
    </row>
    <row r="294" spans="1:15" ht="24">
      <c r="A294" s="11"/>
      <c r="B294" s="10">
        <f aca="true" t="shared" si="30" ref="B294:B327">+B293+1</f>
        <v>28</v>
      </c>
      <c r="C294" s="193">
        <v>37637</v>
      </c>
      <c r="D294" s="16">
        <v>301.96</v>
      </c>
      <c r="E294" s="16">
        <v>38.189</v>
      </c>
      <c r="F294" s="52">
        <f t="shared" si="20"/>
        <v>3.2995296</v>
      </c>
      <c r="G294" s="16">
        <f t="shared" si="23"/>
        <v>28.255</v>
      </c>
      <c r="H294" s="52">
        <f t="shared" si="29"/>
        <v>93.228208848</v>
      </c>
      <c r="I294" s="78" t="s">
        <v>63</v>
      </c>
      <c r="J294" s="16">
        <v>30.4</v>
      </c>
      <c r="K294" s="16">
        <v>26.11</v>
      </c>
      <c r="L294" s="16"/>
      <c r="M294" s="17"/>
      <c r="N294" s="17"/>
      <c r="O294" s="11"/>
    </row>
    <row r="295" spans="1:15" ht="24">
      <c r="A295" s="11"/>
      <c r="B295" s="10">
        <f t="shared" si="30"/>
        <v>29</v>
      </c>
      <c r="C295" s="193">
        <v>37650</v>
      </c>
      <c r="D295" s="16">
        <v>301.88</v>
      </c>
      <c r="E295" s="16">
        <v>26.45</v>
      </c>
      <c r="F295" s="52">
        <f t="shared" si="20"/>
        <v>2.28528</v>
      </c>
      <c r="G295" s="16">
        <f t="shared" si="23"/>
        <v>19.536666666666665</v>
      </c>
      <c r="H295" s="52">
        <f t="shared" si="29"/>
        <v>44.646753600000004</v>
      </c>
      <c r="I295" s="78" t="s">
        <v>64</v>
      </c>
      <c r="J295" s="16">
        <v>27.25</v>
      </c>
      <c r="K295" s="16">
        <v>10.38</v>
      </c>
      <c r="L295" s="16">
        <v>20.98</v>
      </c>
      <c r="M295" s="17"/>
      <c r="N295" s="17"/>
      <c r="O295" s="11"/>
    </row>
    <row r="296" spans="1:15" ht="24">
      <c r="A296" s="11"/>
      <c r="B296" s="10">
        <f t="shared" si="30"/>
        <v>30</v>
      </c>
      <c r="C296" s="193">
        <v>37664</v>
      </c>
      <c r="D296" s="16">
        <v>301.82</v>
      </c>
      <c r="E296" s="16">
        <v>13.461</v>
      </c>
      <c r="F296" s="52">
        <f t="shared" si="20"/>
        <v>1.1630304</v>
      </c>
      <c r="G296" s="16">
        <f t="shared" si="23"/>
        <v>35.126666666666665</v>
      </c>
      <c r="H296" s="52">
        <f t="shared" si="29"/>
        <v>40.853381184</v>
      </c>
      <c r="I296" s="78" t="s">
        <v>100</v>
      </c>
      <c r="J296" s="16">
        <v>37.42</v>
      </c>
      <c r="K296" s="16">
        <v>28.46</v>
      </c>
      <c r="L296" s="16">
        <v>39.5</v>
      </c>
      <c r="M296" s="17"/>
      <c r="N296" s="17"/>
      <c r="O296" s="11"/>
    </row>
    <row r="297" spans="1:15" ht="24">
      <c r="A297" s="11"/>
      <c r="B297" s="10">
        <f t="shared" si="30"/>
        <v>31</v>
      </c>
      <c r="C297" s="193">
        <v>37672</v>
      </c>
      <c r="D297" s="16">
        <v>301.78</v>
      </c>
      <c r="E297" s="16">
        <v>18.165</v>
      </c>
      <c r="F297" s="52">
        <f t="shared" si="20"/>
        <v>1.569456</v>
      </c>
      <c r="G297" s="16">
        <f t="shared" si="23"/>
        <v>48.373333333333335</v>
      </c>
      <c r="H297" s="52">
        <f t="shared" si="29"/>
        <v>75.91981824</v>
      </c>
      <c r="I297" s="78" t="s">
        <v>101</v>
      </c>
      <c r="J297" s="16">
        <v>40.61</v>
      </c>
      <c r="K297" s="16">
        <v>46.87</v>
      </c>
      <c r="L297" s="16">
        <v>57.64</v>
      </c>
      <c r="M297" s="17"/>
      <c r="N297" s="17"/>
      <c r="O297" s="11"/>
    </row>
    <row r="298" spans="1:15" ht="24">
      <c r="A298" s="16">
        <f>+A290/2</f>
        <v>302.1</v>
      </c>
      <c r="B298" s="10">
        <f t="shared" si="30"/>
        <v>32</v>
      </c>
      <c r="C298" s="193">
        <v>37678</v>
      </c>
      <c r="D298" s="16">
        <v>301.77</v>
      </c>
      <c r="E298" s="16">
        <v>14.99</v>
      </c>
      <c r="F298" s="52">
        <f t="shared" si="20"/>
        <v>1.295136</v>
      </c>
      <c r="G298" s="16">
        <f t="shared" si="23"/>
        <v>48.080000000000005</v>
      </c>
      <c r="H298" s="52">
        <f t="shared" si="29"/>
        <v>62.27013888000001</v>
      </c>
      <c r="I298" s="78" t="s">
        <v>102</v>
      </c>
      <c r="J298" s="16">
        <v>59.4</v>
      </c>
      <c r="K298" s="16">
        <v>51.92</v>
      </c>
      <c r="L298" s="16">
        <v>32.92</v>
      </c>
      <c r="M298" s="17"/>
      <c r="N298" s="17"/>
      <c r="O298" s="11"/>
    </row>
    <row r="299" spans="1:15" ht="24">
      <c r="A299" s="11"/>
      <c r="B299" s="10">
        <f t="shared" si="30"/>
        <v>33</v>
      </c>
      <c r="C299" s="193">
        <v>37690</v>
      </c>
      <c r="D299" s="16">
        <v>301.74</v>
      </c>
      <c r="E299" s="16">
        <v>7.976</v>
      </c>
      <c r="F299" s="52">
        <f aca="true" t="shared" si="31" ref="F299:F360">E299*0.0864</f>
        <v>0.6891264</v>
      </c>
      <c r="G299" s="16">
        <f t="shared" si="23"/>
        <v>40.79</v>
      </c>
      <c r="H299" s="52">
        <f t="shared" si="29"/>
        <v>28.109465856</v>
      </c>
      <c r="I299" s="10" t="s">
        <v>73</v>
      </c>
      <c r="J299" s="16">
        <v>45.18</v>
      </c>
      <c r="K299" s="16">
        <v>37.94</v>
      </c>
      <c r="L299" s="16">
        <v>39.25</v>
      </c>
      <c r="M299" s="17"/>
      <c r="N299" s="17"/>
      <c r="O299" s="11"/>
    </row>
    <row r="300" spans="1:15" ht="24">
      <c r="A300" s="11"/>
      <c r="B300" s="10">
        <f t="shared" si="30"/>
        <v>34</v>
      </c>
      <c r="C300" s="193">
        <v>37697</v>
      </c>
      <c r="D300" s="16">
        <v>301.84</v>
      </c>
      <c r="E300" s="16">
        <v>21.145</v>
      </c>
      <c r="F300" s="52">
        <f t="shared" si="31"/>
        <v>1.826928</v>
      </c>
      <c r="G300" s="16">
        <f>+AVERAGE(J300:L300)</f>
        <v>46.81333333333333</v>
      </c>
      <c r="H300" s="52">
        <f t="shared" si="29"/>
        <v>85.52458944</v>
      </c>
      <c r="I300" s="81" t="s">
        <v>103</v>
      </c>
      <c r="J300" s="16">
        <v>58.45</v>
      </c>
      <c r="K300" s="16">
        <v>43.67</v>
      </c>
      <c r="L300" s="16">
        <v>38.32</v>
      </c>
      <c r="M300" s="17"/>
      <c r="N300" s="17"/>
      <c r="O300" s="11"/>
    </row>
    <row r="301" spans="1:15" ht="24.75" thickBot="1">
      <c r="A301" s="47"/>
      <c r="B301" s="48">
        <f t="shared" si="30"/>
        <v>35</v>
      </c>
      <c r="C301" s="194">
        <v>37707</v>
      </c>
      <c r="D301" s="49">
        <v>301.74</v>
      </c>
      <c r="E301" s="49">
        <v>13.604</v>
      </c>
      <c r="F301" s="55">
        <f t="shared" si="31"/>
        <v>1.1753856</v>
      </c>
      <c r="G301" s="49">
        <f>+AVERAGE(J301:L301)</f>
        <v>59.49333333333333</v>
      </c>
      <c r="H301" s="55">
        <f t="shared" si="29"/>
        <v>69.927607296</v>
      </c>
      <c r="I301" s="82" t="s">
        <v>75</v>
      </c>
      <c r="J301" s="49">
        <v>59.28</v>
      </c>
      <c r="K301" s="49">
        <v>66.44</v>
      </c>
      <c r="L301" s="49">
        <v>52.76</v>
      </c>
      <c r="M301" s="17"/>
      <c r="N301" s="17"/>
      <c r="O301" s="11"/>
    </row>
    <row r="302" spans="1:15" ht="24.75" thickTop="1">
      <c r="A302" s="46"/>
      <c r="B302" s="14">
        <v>1</v>
      </c>
      <c r="C302" s="195">
        <v>37720</v>
      </c>
      <c r="D302" s="15">
        <v>301.76</v>
      </c>
      <c r="E302" s="15">
        <v>12.336</v>
      </c>
      <c r="F302" s="56">
        <f t="shared" si="31"/>
        <v>1.0658304</v>
      </c>
      <c r="G302" s="15">
        <f>+AVERAGE(J302:L302)</f>
        <v>80.41333333333333</v>
      </c>
      <c r="H302" s="56">
        <f t="shared" si="29"/>
        <v>85.706975232</v>
      </c>
      <c r="I302" s="80" t="s">
        <v>76</v>
      </c>
      <c r="J302" s="4">
        <v>87.55</v>
      </c>
      <c r="K302" s="4">
        <v>66.97</v>
      </c>
      <c r="L302" s="4">
        <v>86.72</v>
      </c>
      <c r="M302" s="17"/>
      <c r="N302" s="17"/>
      <c r="O302" s="11"/>
    </row>
    <row r="303" spans="1:15" ht="24">
      <c r="A303" s="11"/>
      <c r="B303" s="10">
        <f t="shared" si="30"/>
        <v>2</v>
      </c>
      <c r="C303" s="193">
        <v>37733</v>
      </c>
      <c r="D303" s="16">
        <v>301.86</v>
      </c>
      <c r="E303" s="16">
        <v>20.92</v>
      </c>
      <c r="F303" s="52">
        <f t="shared" si="31"/>
        <v>1.8074880000000002</v>
      </c>
      <c r="G303" s="16">
        <f>+AVERAGE(J303:L303)</f>
        <v>70.19</v>
      </c>
      <c r="H303" s="52">
        <f t="shared" si="29"/>
        <v>126.86758272000002</v>
      </c>
      <c r="I303" s="78" t="s">
        <v>77</v>
      </c>
      <c r="J303" s="4">
        <v>88.66</v>
      </c>
      <c r="K303" s="4">
        <v>66.12</v>
      </c>
      <c r="L303" s="4">
        <v>55.79</v>
      </c>
      <c r="M303" s="17"/>
      <c r="N303" s="17"/>
      <c r="O303" s="11"/>
    </row>
    <row r="304" spans="1:15" ht="24">
      <c r="A304" s="11"/>
      <c r="B304" s="10">
        <f t="shared" si="30"/>
        <v>3</v>
      </c>
      <c r="C304" s="193">
        <v>37739</v>
      </c>
      <c r="D304" s="16">
        <v>301.78</v>
      </c>
      <c r="E304" s="16">
        <v>11.886</v>
      </c>
      <c r="F304" s="52">
        <f t="shared" si="31"/>
        <v>1.0269504</v>
      </c>
      <c r="G304" s="16">
        <f>+AVERAGE(J304:L304)</f>
        <v>54.96333333333333</v>
      </c>
      <c r="H304" s="52">
        <f t="shared" si="29"/>
        <v>56.444617152</v>
      </c>
      <c r="I304" s="78" t="s">
        <v>78</v>
      </c>
      <c r="J304" s="4">
        <v>46.24</v>
      </c>
      <c r="K304" s="4">
        <v>64.96</v>
      </c>
      <c r="L304" s="4">
        <v>53.69</v>
      </c>
      <c r="M304" s="17"/>
      <c r="N304" s="17"/>
      <c r="O304" s="11"/>
    </row>
    <row r="305" spans="1:15" ht="24">
      <c r="A305" s="11"/>
      <c r="B305" s="10">
        <f t="shared" si="30"/>
        <v>4</v>
      </c>
      <c r="C305" s="193">
        <v>37753</v>
      </c>
      <c r="D305" s="16">
        <v>301.78</v>
      </c>
      <c r="E305" s="16">
        <v>15.569</v>
      </c>
      <c r="F305" s="52">
        <f t="shared" si="31"/>
        <v>1.3451616000000002</v>
      </c>
      <c r="G305" s="16">
        <f aca="true" t="shared" si="32" ref="G305:G316">+AVERAGE(J305:L305)</f>
        <v>131.28666666666666</v>
      </c>
      <c r="H305" s="52">
        <f aca="true" t="shared" si="33" ref="H305:H316">G305*F305</f>
        <v>176.601782592</v>
      </c>
      <c r="I305" s="78" t="s">
        <v>33</v>
      </c>
      <c r="J305" s="4">
        <v>127.4</v>
      </c>
      <c r="K305" s="4">
        <v>136.5</v>
      </c>
      <c r="L305" s="4">
        <v>129.96</v>
      </c>
      <c r="M305" s="17"/>
      <c r="N305" s="17"/>
      <c r="O305" s="11"/>
    </row>
    <row r="306" spans="1:15" ht="24">
      <c r="A306" s="11"/>
      <c r="B306" s="10">
        <f t="shared" si="30"/>
        <v>5</v>
      </c>
      <c r="C306" s="193">
        <v>37760</v>
      </c>
      <c r="D306" s="16">
        <v>301.87</v>
      </c>
      <c r="E306" s="16">
        <v>27.226</v>
      </c>
      <c r="F306" s="52">
        <f t="shared" si="31"/>
        <v>2.3523264</v>
      </c>
      <c r="G306" s="16">
        <f t="shared" si="32"/>
        <v>137.9</v>
      </c>
      <c r="H306" s="52">
        <f t="shared" si="33"/>
        <v>324.38581056</v>
      </c>
      <c r="I306" s="78" t="s">
        <v>34</v>
      </c>
      <c r="J306" s="4">
        <v>139.3</v>
      </c>
      <c r="K306" s="4">
        <v>135.8</v>
      </c>
      <c r="L306" s="4">
        <v>138.6</v>
      </c>
      <c r="M306" s="17"/>
      <c r="N306" s="17"/>
      <c r="O306" s="11"/>
    </row>
    <row r="307" spans="1:15" ht="24">
      <c r="A307" s="11"/>
      <c r="B307" s="10">
        <f t="shared" si="30"/>
        <v>6</v>
      </c>
      <c r="C307" s="193">
        <v>37771</v>
      </c>
      <c r="D307" s="16">
        <v>301.92</v>
      </c>
      <c r="E307" s="16">
        <v>28.605</v>
      </c>
      <c r="F307" s="52">
        <f t="shared" si="31"/>
        <v>2.4714720000000003</v>
      </c>
      <c r="G307" s="16">
        <f t="shared" si="32"/>
        <v>167.13333333333333</v>
      </c>
      <c r="H307" s="52">
        <f t="shared" si="33"/>
        <v>413.06535360000004</v>
      </c>
      <c r="I307" s="78" t="s">
        <v>35</v>
      </c>
      <c r="J307" s="4">
        <v>176.9</v>
      </c>
      <c r="K307" s="4">
        <v>131.6</v>
      </c>
      <c r="L307" s="4">
        <v>192.9</v>
      </c>
      <c r="M307" s="17"/>
      <c r="N307" s="17"/>
      <c r="O307" s="11"/>
    </row>
    <row r="308" spans="1:15" ht="24">
      <c r="A308" s="11"/>
      <c r="B308" s="10">
        <f t="shared" si="30"/>
        <v>7</v>
      </c>
      <c r="C308" s="193">
        <v>37776</v>
      </c>
      <c r="D308" s="16">
        <v>301.98</v>
      </c>
      <c r="E308" s="16">
        <v>39.781</v>
      </c>
      <c r="F308" s="52">
        <f t="shared" si="31"/>
        <v>3.4370784</v>
      </c>
      <c r="G308" s="16">
        <f t="shared" si="32"/>
        <v>220.36666666666667</v>
      </c>
      <c r="H308" s="52">
        <f t="shared" si="33"/>
        <v>757.4175100799999</v>
      </c>
      <c r="I308" s="78" t="s">
        <v>36</v>
      </c>
      <c r="J308" s="4">
        <v>232</v>
      </c>
      <c r="K308" s="4">
        <v>222</v>
      </c>
      <c r="L308" s="4">
        <v>207.1</v>
      </c>
      <c r="M308" s="17"/>
      <c r="N308" s="17"/>
      <c r="O308" s="11"/>
    </row>
    <row r="309" spans="1:15" ht="24">
      <c r="A309" s="11"/>
      <c r="B309" s="10">
        <f t="shared" si="30"/>
        <v>8</v>
      </c>
      <c r="C309" s="193">
        <v>37788</v>
      </c>
      <c r="D309" s="16">
        <v>301.87</v>
      </c>
      <c r="E309" s="16">
        <v>26.787</v>
      </c>
      <c r="F309" s="52">
        <f t="shared" si="31"/>
        <v>2.3143968</v>
      </c>
      <c r="G309" s="16">
        <f t="shared" si="32"/>
        <v>186.70000000000002</v>
      </c>
      <c r="H309" s="52">
        <f t="shared" si="33"/>
        <v>432.09788256</v>
      </c>
      <c r="I309" s="78" t="s">
        <v>37</v>
      </c>
      <c r="J309" s="4">
        <v>138.3</v>
      </c>
      <c r="K309" s="4">
        <v>273.8</v>
      </c>
      <c r="L309" s="4">
        <v>148</v>
      </c>
      <c r="M309" s="17"/>
      <c r="N309" s="17"/>
      <c r="O309" s="11"/>
    </row>
    <row r="310" spans="1:15" ht="24">
      <c r="A310" s="11"/>
      <c r="B310" s="10">
        <f t="shared" si="30"/>
        <v>9</v>
      </c>
      <c r="C310" s="193">
        <v>37796</v>
      </c>
      <c r="D310" s="16">
        <v>301.88</v>
      </c>
      <c r="E310" s="16">
        <v>27.049</v>
      </c>
      <c r="F310" s="52">
        <f t="shared" si="31"/>
        <v>2.3370336000000003</v>
      </c>
      <c r="G310" s="16">
        <f t="shared" si="32"/>
        <v>172.9333333333333</v>
      </c>
      <c r="H310" s="52">
        <f t="shared" si="33"/>
        <v>404.15101056</v>
      </c>
      <c r="I310" s="78" t="s">
        <v>38</v>
      </c>
      <c r="J310" s="4">
        <v>173.6</v>
      </c>
      <c r="K310" s="4">
        <v>172.1</v>
      </c>
      <c r="L310" s="4">
        <v>173.1</v>
      </c>
      <c r="M310" s="17"/>
      <c r="N310" s="17"/>
      <c r="O310" s="11"/>
    </row>
    <row r="311" spans="1:15" ht="24">
      <c r="A311" s="11"/>
      <c r="B311" s="10">
        <f t="shared" si="30"/>
        <v>10</v>
      </c>
      <c r="C311" s="193">
        <v>37807</v>
      </c>
      <c r="D311" s="16">
        <v>302.09</v>
      </c>
      <c r="E311" s="16">
        <v>53.713</v>
      </c>
      <c r="F311" s="52">
        <f t="shared" si="31"/>
        <v>4.640803200000001</v>
      </c>
      <c r="G311" s="16">
        <f t="shared" si="32"/>
        <v>208.0666666666667</v>
      </c>
      <c r="H311" s="52">
        <f t="shared" si="33"/>
        <v>965.5964524800003</v>
      </c>
      <c r="I311" s="78" t="s">
        <v>39</v>
      </c>
      <c r="J311" s="4">
        <v>208.4</v>
      </c>
      <c r="K311" s="4">
        <v>115.2</v>
      </c>
      <c r="L311" s="4">
        <v>300.6</v>
      </c>
      <c r="M311" s="17"/>
      <c r="N311" s="17"/>
      <c r="O311" s="11"/>
    </row>
    <row r="312" spans="1:15" ht="24">
      <c r="A312" s="11"/>
      <c r="B312" s="10">
        <f t="shared" si="30"/>
        <v>11</v>
      </c>
      <c r="C312" s="193">
        <v>37817</v>
      </c>
      <c r="D312" s="16">
        <v>301.92</v>
      </c>
      <c r="E312" s="16">
        <v>27.891</v>
      </c>
      <c r="F312" s="52">
        <f t="shared" si="31"/>
        <v>2.4097824</v>
      </c>
      <c r="G312" s="16">
        <f t="shared" si="32"/>
        <v>158.18333333333337</v>
      </c>
      <c r="H312" s="52">
        <f t="shared" si="33"/>
        <v>381.1874126400001</v>
      </c>
      <c r="I312" s="78" t="s">
        <v>61</v>
      </c>
      <c r="J312" s="4">
        <v>90.55</v>
      </c>
      <c r="K312" s="4">
        <v>271.1</v>
      </c>
      <c r="L312" s="4">
        <v>112.9</v>
      </c>
      <c r="M312" s="17"/>
      <c r="N312" s="17"/>
      <c r="O312" s="11"/>
    </row>
    <row r="313" spans="1:15" ht="24">
      <c r="A313" s="11"/>
      <c r="B313" s="10">
        <f t="shared" si="30"/>
        <v>12</v>
      </c>
      <c r="C313" s="193">
        <v>37829</v>
      </c>
      <c r="D313" s="16">
        <v>302</v>
      </c>
      <c r="E313" s="16">
        <v>44.726</v>
      </c>
      <c r="F313" s="52">
        <f t="shared" si="31"/>
        <v>3.8643264</v>
      </c>
      <c r="G313" s="16">
        <f t="shared" si="32"/>
        <v>203.73333333333335</v>
      </c>
      <c r="H313" s="52">
        <f t="shared" si="33"/>
        <v>787.29209856</v>
      </c>
      <c r="I313" s="78" t="s">
        <v>40</v>
      </c>
      <c r="J313" s="4">
        <v>263.9</v>
      </c>
      <c r="K313" s="4">
        <v>202.5</v>
      </c>
      <c r="L313" s="4">
        <v>144.8</v>
      </c>
      <c r="M313" s="17"/>
      <c r="N313" s="17"/>
      <c r="O313" s="11"/>
    </row>
    <row r="314" spans="1:15" ht="24">
      <c r="A314" s="11"/>
      <c r="B314" s="10">
        <f t="shared" si="30"/>
        <v>13</v>
      </c>
      <c r="C314" s="193">
        <v>37844</v>
      </c>
      <c r="D314" s="16">
        <v>301.82</v>
      </c>
      <c r="E314" s="16">
        <v>21.308</v>
      </c>
      <c r="F314" s="52">
        <f t="shared" si="31"/>
        <v>1.8410112</v>
      </c>
      <c r="G314" s="16">
        <f t="shared" si="32"/>
        <v>79.09666666666668</v>
      </c>
      <c r="H314" s="52">
        <f t="shared" si="33"/>
        <v>145.61784921600002</v>
      </c>
      <c r="I314" s="78" t="s">
        <v>41</v>
      </c>
      <c r="J314" s="4">
        <v>77.12</v>
      </c>
      <c r="K314" s="4">
        <v>44.97</v>
      </c>
      <c r="L314" s="4">
        <v>115.2</v>
      </c>
      <c r="M314" s="17"/>
      <c r="N314" s="17"/>
      <c r="O314" s="11"/>
    </row>
    <row r="315" spans="1:15" ht="24">
      <c r="A315" s="11"/>
      <c r="B315" s="10">
        <f t="shared" si="30"/>
        <v>14</v>
      </c>
      <c r="C315" s="193">
        <v>37854</v>
      </c>
      <c r="D315" s="16">
        <v>302.31</v>
      </c>
      <c r="E315" s="16">
        <v>91.023</v>
      </c>
      <c r="F315" s="52">
        <f t="shared" si="31"/>
        <v>7.8643872</v>
      </c>
      <c r="G315" s="16">
        <f t="shared" si="32"/>
        <v>90.50333333333333</v>
      </c>
      <c r="H315" s="52">
        <f t="shared" si="33"/>
        <v>711.753256224</v>
      </c>
      <c r="I315" s="78" t="s">
        <v>42</v>
      </c>
      <c r="J315" s="4">
        <v>89.28</v>
      </c>
      <c r="K315" s="4">
        <v>89.15</v>
      </c>
      <c r="L315" s="4">
        <v>93.08</v>
      </c>
      <c r="M315" s="17"/>
      <c r="N315" s="17"/>
      <c r="O315" s="11"/>
    </row>
    <row r="316" spans="1:15" ht="24">
      <c r="A316" s="11"/>
      <c r="B316" s="10">
        <f t="shared" si="30"/>
        <v>15</v>
      </c>
      <c r="C316" s="193">
        <v>37864</v>
      </c>
      <c r="D316" s="16">
        <v>301.95</v>
      </c>
      <c r="E316" s="16">
        <v>31.195</v>
      </c>
      <c r="F316" s="52">
        <f t="shared" si="31"/>
        <v>2.6952480000000003</v>
      </c>
      <c r="G316" s="16">
        <f t="shared" si="32"/>
        <v>427.5</v>
      </c>
      <c r="H316" s="52">
        <f t="shared" si="33"/>
        <v>1152.2185200000001</v>
      </c>
      <c r="I316" s="78" t="s">
        <v>62</v>
      </c>
      <c r="J316" s="4">
        <v>140.6</v>
      </c>
      <c r="K316" s="4">
        <v>533.1</v>
      </c>
      <c r="L316" s="4">
        <v>608.8</v>
      </c>
      <c r="M316" s="17"/>
      <c r="N316" s="17"/>
      <c r="O316" s="11"/>
    </row>
    <row r="317" spans="1:15" ht="24">
      <c r="A317" s="11"/>
      <c r="B317" s="10">
        <f t="shared" si="30"/>
        <v>16</v>
      </c>
      <c r="C317" s="193">
        <v>37868</v>
      </c>
      <c r="D317" s="16">
        <v>301.9</v>
      </c>
      <c r="E317" s="16">
        <v>28.277</v>
      </c>
      <c r="F317" s="52">
        <f t="shared" si="31"/>
        <v>2.4431328000000003</v>
      </c>
      <c r="G317" s="16">
        <f aca="true" t="shared" si="34" ref="G317:G328">+AVERAGE(J317:L317)</f>
        <v>67.33333333333333</v>
      </c>
      <c r="H317" s="52">
        <f aca="true" t="shared" si="35" ref="H317:H328">G317*F317</f>
        <v>164.50427520000002</v>
      </c>
      <c r="I317" s="78" t="s">
        <v>45</v>
      </c>
      <c r="J317" s="4">
        <v>42.86</v>
      </c>
      <c r="K317" s="4">
        <v>90.16</v>
      </c>
      <c r="L317" s="4">
        <v>68.98</v>
      </c>
      <c r="M317" s="17"/>
      <c r="N317" s="17"/>
      <c r="O317" s="11"/>
    </row>
    <row r="318" spans="1:15" ht="24">
      <c r="A318" s="11"/>
      <c r="B318" s="10">
        <f t="shared" si="30"/>
        <v>17</v>
      </c>
      <c r="C318" s="193">
        <v>37877</v>
      </c>
      <c r="D318" s="16">
        <v>304.2</v>
      </c>
      <c r="E318" s="16">
        <v>409.007</v>
      </c>
      <c r="F318" s="52">
        <f t="shared" si="31"/>
        <v>35.3382048</v>
      </c>
      <c r="G318" s="16">
        <f t="shared" si="34"/>
        <v>737.2999999999998</v>
      </c>
      <c r="H318" s="52">
        <f t="shared" si="35"/>
        <v>26054.858399039993</v>
      </c>
      <c r="I318" s="78" t="s">
        <v>46</v>
      </c>
      <c r="J318" s="4">
        <v>798.4</v>
      </c>
      <c r="K318" s="4">
        <v>744.7</v>
      </c>
      <c r="L318" s="4">
        <v>668.8</v>
      </c>
      <c r="M318" s="17"/>
      <c r="N318" s="17"/>
      <c r="O318" s="11"/>
    </row>
    <row r="319" spans="1:15" ht="24">
      <c r="A319" s="11"/>
      <c r="B319" s="10">
        <f t="shared" si="30"/>
        <v>18</v>
      </c>
      <c r="C319" s="193">
        <v>37888</v>
      </c>
      <c r="D319" s="16">
        <v>302.35</v>
      </c>
      <c r="E319" s="16">
        <v>100.124</v>
      </c>
      <c r="F319" s="52">
        <f t="shared" si="31"/>
        <v>8.6507136</v>
      </c>
      <c r="G319" s="16">
        <f t="shared" si="34"/>
        <v>231.4333333333333</v>
      </c>
      <c r="H319" s="52">
        <f t="shared" si="35"/>
        <v>2002.0634841599997</v>
      </c>
      <c r="I319" s="78" t="s">
        <v>47</v>
      </c>
      <c r="J319" s="4">
        <v>175</v>
      </c>
      <c r="K319" s="4">
        <v>294.9</v>
      </c>
      <c r="L319" s="4">
        <v>224.4</v>
      </c>
      <c r="M319" s="17"/>
      <c r="N319" s="17"/>
      <c r="O319" s="11"/>
    </row>
    <row r="320" spans="1:15" ht="24">
      <c r="A320" s="11"/>
      <c r="B320" s="10">
        <f>+B319+1</f>
        <v>19</v>
      </c>
      <c r="C320" s="193">
        <v>37930</v>
      </c>
      <c r="D320" s="16">
        <v>301.89</v>
      </c>
      <c r="E320" s="16">
        <v>27.347</v>
      </c>
      <c r="F320" s="52">
        <f t="shared" si="31"/>
        <v>2.3627808000000003</v>
      </c>
      <c r="G320" s="16">
        <f t="shared" si="34"/>
        <v>32.39333333333334</v>
      </c>
      <c r="H320" s="52">
        <f t="shared" si="35"/>
        <v>76.53834604800002</v>
      </c>
      <c r="I320" s="78" t="s">
        <v>104</v>
      </c>
      <c r="J320" s="4">
        <v>32.99</v>
      </c>
      <c r="K320" s="4">
        <v>35.21</v>
      </c>
      <c r="L320" s="4">
        <v>28.98</v>
      </c>
      <c r="M320" s="17"/>
      <c r="N320" s="17"/>
      <c r="O320" s="11"/>
    </row>
    <row r="321" spans="1:15" ht="24">
      <c r="A321" s="11"/>
      <c r="B321" s="10">
        <f t="shared" si="30"/>
        <v>20</v>
      </c>
      <c r="C321" s="193">
        <v>37943</v>
      </c>
      <c r="D321" s="16">
        <v>301.87</v>
      </c>
      <c r="E321" s="16">
        <v>22.327</v>
      </c>
      <c r="F321" s="52">
        <f t="shared" si="31"/>
        <v>1.9290528000000002</v>
      </c>
      <c r="G321" s="16">
        <f t="shared" si="34"/>
        <v>64.29666666666667</v>
      </c>
      <c r="H321" s="52">
        <f t="shared" si="35"/>
        <v>124.03166486400002</v>
      </c>
      <c r="I321" s="78" t="s">
        <v>52</v>
      </c>
      <c r="J321" s="4">
        <v>73.91</v>
      </c>
      <c r="K321" s="4">
        <v>92.32</v>
      </c>
      <c r="L321" s="4">
        <v>26.66</v>
      </c>
      <c r="M321" s="17"/>
      <c r="N321" s="17"/>
      <c r="O321" s="11"/>
    </row>
    <row r="322" spans="1:15" ht="24">
      <c r="A322" s="11"/>
      <c r="B322" s="10">
        <f t="shared" si="30"/>
        <v>21</v>
      </c>
      <c r="C322" s="193">
        <v>37953</v>
      </c>
      <c r="D322" s="16">
        <v>301.79</v>
      </c>
      <c r="E322" s="16">
        <v>16.146</v>
      </c>
      <c r="F322" s="52">
        <f t="shared" si="31"/>
        <v>1.3950144000000002</v>
      </c>
      <c r="G322" s="16">
        <f t="shared" si="34"/>
        <v>9.65</v>
      </c>
      <c r="H322" s="52">
        <f t="shared" si="35"/>
        <v>13.461888960000003</v>
      </c>
      <c r="I322" s="78" t="s">
        <v>53</v>
      </c>
      <c r="J322" s="4">
        <v>4.89</v>
      </c>
      <c r="K322" s="4">
        <v>10.61</v>
      </c>
      <c r="L322" s="4">
        <v>13.45</v>
      </c>
      <c r="M322" s="17"/>
      <c r="N322" s="17"/>
      <c r="O322" s="11"/>
    </row>
    <row r="323" spans="1:15" ht="24">
      <c r="A323" s="11"/>
      <c r="B323" s="10">
        <f t="shared" si="30"/>
        <v>22</v>
      </c>
      <c r="C323" s="193">
        <v>37959</v>
      </c>
      <c r="D323" s="16">
        <v>301.82</v>
      </c>
      <c r="E323" s="16">
        <v>17.016</v>
      </c>
      <c r="F323" s="52">
        <f t="shared" si="31"/>
        <v>1.4701824</v>
      </c>
      <c r="G323" s="16">
        <f t="shared" si="34"/>
        <v>125.23333333333335</v>
      </c>
      <c r="H323" s="52">
        <f t="shared" si="35"/>
        <v>184.11584256</v>
      </c>
      <c r="I323" s="78" t="s">
        <v>54</v>
      </c>
      <c r="J323" s="4">
        <v>106.5</v>
      </c>
      <c r="K323" s="4">
        <v>116.3</v>
      </c>
      <c r="L323" s="4">
        <v>152.9</v>
      </c>
      <c r="M323" s="17"/>
      <c r="N323" s="17"/>
      <c r="O323" s="11"/>
    </row>
    <row r="324" spans="1:15" ht="24">
      <c r="A324" s="11"/>
      <c r="B324" s="10">
        <f t="shared" si="30"/>
        <v>23</v>
      </c>
      <c r="C324" s="193">
        <v>37972</v>
      </c>
      <c r="D324" s="16">
        <v>301.75</v>
      </c>
      <c r="E324" s="16">
        <v>11.478</v>
      </c>
      <c r="F324" s="52">
        <f t="shared" si="31"/>
        <v>0.9916992</v>
      </c>
      <c r="G324" s="16">
        <f t="shared" si="34"/>
        <v>149.06666666666666</v>
      </c>
      <c r="H324" s="52">
        <f t="shared" si="35"/>
        <v>147.82929407999998</v>
      </c>
      <c r="I324" s="78" t="s">
        <v>55</v>
      </c>
      <c r="J324" s="4">
        <v>177.8</v>
      </c>
      <c r="K324" s="4">
        <v>124.2</v>
      </c>
      <c r="L324" s="4">
        <v>145.2</v>
      </c>
      <c r="M324" s="17"/>
      <c r="N324" s="17"/>
      <c r="O324" s="11"/>
    </row>
    <row r="325" spans="1:15" ht="24">
      <c r="A325" s="11"/>
      <c r="B325" s="10">
        <f t="shared" si="30"/>
        <v>24</v>
      </c>
      <c r="C325" s="193">
        <v>37980</v>
      </c>
      <c r="D325" s="16">
        <v>301.66</v>
      </c>
      <c r="E325" s="16">
        <v>5.636</v>
      </c>
      <c r="F325" s="52">
        <f t="shared" si="31"/>
        <v>0.48695040000000006</v>
      </c>
      <c r="G325" s="16">
        <f t="shared" si="34"/>
        <v>124.46666666666665</v>
      </c>
      <c r="H325" s="52">
        <f t="shared" si="35"/>
        <v>60.609093120000004</v>
      </c>
      <c r="I325" s="78" t="s">
        <v>56</v>
      </c>
      <c r="J325" s="4">
        <v>119.1</v>
      </c>
      <c r="K325" s="4">
        <v>129.1</v>
      </c>
      <c r="L325" s="4">
        <v>125.2</v>
      </c>
      <c r="M325" s="17"/>
      <c r="N325" s="17"/>
      <c r="O325" s="11"/>
    </row>
    <row r="326" spans="1:15" ht="24">
      <c r="A326" s="11"/>
      <c r="B326" s="10">
        <f t="shared" si="30"/>
        <v>25</v>
      </c>
      <c r="C326" s="193">
        <v>37998</v>
      </c>
      <c r="D326" s="16">
        <v>301.78</v>
      </c>
      <c r="E326" s="16">
        <v>12.902</v>
      </c>
      <c r="F326" s="52">
        <f t="shared" si="31"/>
        <v>1.1147328</v>
      </c>
      <c r="G326" s="16">
        <f t="shared" si="34"/>
        <v>74.05</v>
      </c>
      <c r="H326" s="52">
        <f t="shared" si="35"/>
        <v>82.54596384</v>
      </c>
      <c r="I326" s="78" t="s">
        <v>105</v>
      </c>
      <c r="J326" s="4">
        <v>75.5</v>
      </c>
      <c r="K326" s="4">
        <v>61.35</v>
      </c>
      <c r="L326" s="4">
        <v>85.3</v>
      </c>
      <c r="M326" s="17"/>
      <c r="N326" s="17"/>
      <c r="O326" s="11"/>
    </row>
    <row r="327" spans="1:15" ht="24">
      <c r="A327" s="11"/>
      <c r="B327" s="10">
        <f t="shared" si="30"/>
        <v>26</v>
      </c>
      <c r="C327" s="193">
        <v>38019</v>
      </c>
      <c r="D327" s="16">
        <v>301.71</v>
      </c>
      <c r="E327" s="16">
        <v>7.724</v>
      </c>
      <c r="F327" s="52">
        <f t="shared" si="31"/>
        <v>0.6673536000000001</v>
      </c>
      <c r="G327" s="16">
        <f t="shared" si="34"/>
        <v>65.57000000000001</v>
      </c>
      <c r="H327" s="52">
        <f t="shared" si="35"/>
        <v>43.75837555200001</v>
      </c>
      <c r="I327" s="78" t="s">
        <v>64</v>
      </c>
      <c r="J327" s="16">
        <v>112.9</v>
      </c>
      <c r="K327" s="16">
        <v>34.93</v>
      </c>
      <c r="L327" s="16">
        <v>48.88</v>
      </c>
      <c r="M327" s="17"/>
      <c r="N327" s="17"/>
      <c r="O327" s="11"/>
    </row>
    <row r="328" spans="1:15" ht="24.75" thickBot="1">
      <c r="A328" s="11"/>
      <c r="B328" s="48">
        <f>+B327+1</f>
        <v>27</v>
      </c>
      <c r="C328" s="194">
        <v>38048</v>
      </c>
      <c r="D328" s="49">
        <v>301.7</v>
      </c>
      <c r="E328" s="49">
        <v>5.849</v>
      </c>
      <c r="F328" s="55">
        <f t="shared" si="31"/>
        <v>0.5053536000000001</v>
      </c>
      <c r="G328" s="49">
        <f t="shared" si="34"/>
        <v>57.06999999999999</v>
      </c>
      <c r="H328" s="55">
        <f t="shared" si="35"/>
        <v>28.840529952</v>
      </c>
      <c r="I328" s="79" t="s">
        <v>106</v>
      </c>
      <c r="J328" s="49">
        <v>68.13</v>
      </c>
      <c r="K328" s="49">
        <v>52.39</v>
      </c>
      <c r="L328" s="49">
        <v>50.69</v>
      </c>
      <c r="M328" s="17"/>
      <c r="N328" s="17"/>
      <c r="O328" s="11"/>
    </row>
    <row r="329" spans="1:15" ht="24.75" thickTop="1">
      <c r="A329" s="11"/>
      <c r="B329" s="10">
        <v>1</v>
      </c>
      <c r="C329" s="195">
        <v>38084</v>
      </c>
      <c r="D329" s="16">
        <v>301.96</v>
      </c>
      <c r="E329" s="16">
        <v>11.466</v>
      </c>
      <c r="F329" s="52">
        <v>0.991</v>
      </c>
      <c r="G329" s="16">
        <v>95.52</v>
      </c>
      <c r="H329" s="52">
        <v>94.628</v>
      </c>
      <c r="I329" s="78" t="s">
        <v>31</v>
      </c>
      <c r="J329" s="4">
        <v>86.06</v>
      </c>
      <c r="K329" s="4">
        <v>110.8</v>
      </c>
      <c r="L329" s="4">
        <v>89.7</v>
      </c>
      <c r="M329" s="17"/>
      <c r="N329" s="17"/>
      <c r="O329" s="11"/>
    </row>
    <row r="330" spans="1:15" ht="24">
      <c r="A330" s="11"/>
      <c r="B330" s="10">
        <v>2</v>
      </c>
      <c r="C330" s="193">
        <v>38096</v>
      </c>
      <c r="D330" s="16">
        <v>301.84</v>
      </c>
      <c r="E330" s="16">
        <v>5.943</v>
      </c>
      <c r="F330" s="52">
        <v>0.513</v>
      </c>
      <c r="G330" s="16">
        <v>80.39</v>
      </c>
      <c r="H330" s="52">
        <v>41.278</v>
      </c>
      <c r="I330" s="78" t="s">
        <v>65</v>
      </c>
      <c r="J330" s="4">
        <v>60.62</v>
      </c>
      <c r="K330" s="4">
        <v>108.4</v>
      </c>
      <c r="L330" s="4">
        <v>72.15</v>
      </c>
      <c r="M330" s="17"/>
      <c r="N330" s="17"/>
      <c r="O330" s="11"/>
    </row>
    <row r="331" spans="1:15" ht="24">
      <c r="A331" s="11"/>
      <c r="B331" s="10">
        <v>3</v>
      </c>
      <c r="C331" s="193">
        <v>38106</v>
      </c>
      <c r="D331" s="16">
        <v>301</v>
      </c>
      <c r="E331" s="16">
        <v>2.232</v>
      </c>
      <c r="F331" s="52">
        <v>0.193</v>
      </c>
      <c r="G331" s="16">
        <v>85.423</v>
      </c>
      <c r="H331" s="52">
        <v>16.473</v>
      </c>
      <c r="I331" s="78" t="s">
        <v>66</v>
      </c>
      <c r="J331" s="4">
        <v>63.36</v>
      </c>
      <c r="K331" s="4">
        <v>72.41</v>
      </c>
      <c r="L331" s="4">
        <v>120.5</v>
      </c>
      <c r="M331" s="17"/>
      <c r="N331" s="17"/>
      <c r="O331" s="11"/>
    </row>
    <row r="332" spans="1:15" ht="24">
      <c r="A332" s="11"/>
      <c r="B332" s="10">
        <v>4</v>
      </c>
      <c r="C332" s="193">
        <v>38110</v>
      </c>
      <c r="D332" s="16">
        <v>301.83</v>
      </c>
      <c r="E332" s="16">
        <v>10.695</v>
      </c>
      <c r="F332" s="52">
        <v>0.924</v>
      </c>
      <c r="G332" s="16">
        <v>123</v>
      </c>
      <c r="H332" s="52">
        <v>113.658</v>
      </c>
      <c r="I332" s="78" t="s">
        <v>33</v>
      </c>
      <c r="J332" s="4">
        <v>117.1</v>
      </c>
      <c r="K332" s="4">
        <v>128.8</v>
      </c>
      <c r="L332" s="4">
        <v>123.1</v>
      </c>
      <c r="M332" s="17"/>
      <c r="N332" s="17"/>
      <c r="O332" s="11"/>
    </row>
    <row r="333" spans="1:15" ht="24">
      <c r="A333" s="11"/>
      <c r="B333" s="10">
        <v>5</v>
      </c>
      <c r="C333" s="193">
        <v>38124</v>
      </c>
      <c r="D333" s="16">
        <v>301.92</v>
      </c>
      <c r="E333" s="16">
        <v>20.002</v>
      </c>
      <c r="F333" s="52">
        <v>1.728</v>
      </c>
      <c r="G333" s="16">
        <v>144.1</v>
      </c>
      <c r="H333" s="52">
        <v>249.03</v>
      </c>
      <c r="I333" s="78" t="s">
        <v>34</v>
      </c>
      <c r="J333" s="4">
        <v>140.7</v>
      </c>
      <c r="K333" s="4">
        <v>142.2</v>
      </c>
      <c r="L333" s="4">
        <v>149.4</v>
      </c>
      <c r="M333" s="17"/>
      <c r="N333" s="17"/>
      <c r="O333" s="11"/>
    </row>
    <row r="334" spans="1:15" ht="24">
      <c r="A334" s="11"/>
      <c r="B334" s="10">
        <v>6</v>
      </c>
      <c r="C334" s="193">
        <v>38133</v>
      </c>
      <c r="D334" s="16">
        <v>301.81</v>
      </c>
      <c r="E334" s="16">
        <v>15.32</v>
      </c>
      <c r="F334" s="52">
        <v>1.324</v>
      </c>
      <c r="G334" s="16">
        <v>163.067</v>
      </c>
      <c r="H334" s="52">
        <v>215.843</v>
      </c>
      <c r="I334" s="78" t="s">
        <v>35</v>
      </c>
      <c r="J334" s="4">
        <v>157.2</v>
      </c>
      <c r="K334" s="4">
        <v>160.1</v>
      </c>
      <c r="L334" s="4">
        <v>171.9</v>
      </c>
      <c r="M334" s="17"/>
      <c r="N334" s="17"/>
      <c r="O334" s="11"/>
    </row>
    <row r="335" spans="1:15" ht="24">
      <c r="A335" s="11"/>
      <c r="B335" s="10">
        <v>7</v>
      </c>
      <c r="C335" s="193">
        <v>38142</v>
      </c>
      <c r="D335" s="16">
        <v>302.12</v>
      </c>
      <c r="E335" s="16">
        <v>50.093</v>
      </c>
      <c r="F335" s="52">
        <v>4.328</v>
      </c>
      <c r="G335" s="16">
        <v>272.967</v>
      </c>
      <c r="H335" s="52">
        <v>1181.409</v>
      </c>
      <c r="I335" s="78" t="s">
        <v>36</v>
      </c>
      <c r="J335" s="4">
        <v>277.8</v>
      </c>
      <c r="K335" s="4">
        <v>278.1</v>
      </c>
      <c r="L335" s="4">
        <v>263</v>
      </c>
      <c r="M335" s="17"/>
      <c r="N335" s="17"/>
      <c r="O335" s="11"/>
    </row>
    <row r="336" spans="1:15" ht="24">
      <c r="A336" s="11"/>
      <c r="B336" s="10">
        <v>8</v>
      </c>
      <c r="C336" s="193">
        <v>38160</v>
      </c>
      <c r="D336" s="16">
        <v>301.99</v>
      </c>
      <c r="E336" s="16">
        <v>49.299</v>
      </c>
      <c r="F336" s="52">
        <v>4.259</v>
      </c>
      <c r="G336" s="16">
        <v>104.833</v>
      </c>
      <c r="H336" s="52">
        <v>446.531</v>
      </c>
      <c r="I336" s="78" t="s">
        <v>37</v>
      </c>
      <c r="J336" s="4">
        <v>108.4</v>
      </c>
      <c r="K336" s="4">
        <v>101.5</v>
      </c>
      <c r="L336" s="4">
        <v>104.6</v>
      </c>
      <c r="M336" s="17"/>
      <c r="N336" s="17"/>
      <c r="O336" s="11"/>
    </row>
    <row r="337" spans="1:15" ht="24">
      <c r="A337" s="11"/>
      <c r="B337" s="10">
        <v>9</v>
      </c>
      <c r="C337" s="193">
        <v>38163</v>
      </c>
      <c r="D337" s="16">
        <v>301.94</v>
      </c>
      <c r="E337" s="16">
        <v>32.573</v>
      </c>
      <c r="F337" s="52">
        <v>2.814</v>
      </c>
      <c r="G337" s="16">
        <v>82.477</v>
      </c>
      <c r="H337" s="52">
        <v>232.115</v>
      </c>
      <c r="I337" s="78" t="s">
        <v>38</v>
      </c>
      <c r="J337" s="4">
        <v>84.08</v>
      </c>
      <c r="K337" s="4">
        <v>80.57</v>
      </c>
      <c r="L337" s="4">
        <v>82.78</v>
      </c>
      <c r="M337" s="17"/>
      <c r="N337" s="17"/>
      <c r="O337" s="11"/>
    </row>
    <row r="338" spans="1:15" ht="24">
      <c r="A338" s="11"/>
      <c r="B338" s="10">
        <v>10</v>
      </c>
      <c r="C338" s="193">
        <v>38173</v>
      </c>
      <c r="D338" s="16">
        <v>301.92</v>
      </c>
      <c r="E338" s="16">
        <v>31.73</v>
      </c>
      <c r="F338" s="52">
        <v>2.741</v>
      </c>
      <c r="G338" s="16"/>
      <c r="H338" s="52"/>
      <c r="I338" s="78" t="s">
        <v>39</v>
      </c>
      <c r="M338" s="17"/>
      <c r="N338" s="17"/>
      <c r="O338" s="11"/>
    </row>
    <row r="339" spans="1:15" ht="24">
      <c r="A339" s="11"/>
      <c r="B339" s="10">
        <v>11</v>
      </c>
      <c r="C339" s="193">
        <v>38187</v>
      </c>
      <c r="D339" s="16">
        <v>302.05</v>
      </c>
      <c r="E339" s="16">
        <v>47.547</v>
      </c>
      <c r="F339" s="52">
        <v>4.108</v>
      </c>
      <c r="G339" s="16"/>
      <c r="H339" s="52"/>
      <c r="I339" s="78" t="s">
        <v>61</v>
      </c>
      <c r="M339" s="17"/>
      <c r="N339" s="17"/>
      <c r="O339" s="11"/>
    </row>
    <row r="340" spans="1:15" ht="24">
      <c r="A340" s="11"/>
      <c r="B340" s="10">
        <v>12</v>
      </c>
      <c r="C340" s="193">
        <v>38198</v>
      </c>
      <c r="D340" s="16">
        <v>302.75</v>
      </c>
      <c r="E340" s="16">
        <v>178.024</v>
      </c>
      <c r="F340" s="52">
        <v>15.381</v>
      </c>
      <c r="G340" s="16"/>
      <c r="H340" s="52"/>
      <c r="I340" s="78" t="s">
        <v>40</v>
      </c>
      <c r="M340" s="17"/>
      <c r="N340" s="17"/>
      <c r="O340" s="11"/>
    </row>
    <row r="341" spans="1:15" ht="24">
      <c r="A341" s="11"/>
      <c r="B341" s="10">
        <v>13</v>
      </c>
      <c r="C341" s="193">
        <v>38208</v>
      </c>
      <c r="D341" s="16">
        <v>302.53</v>
      </c>
      <c r="E341" s="16">
        <v>112.459</v>
      </c>
      <c r="F341" s="52">
        <v>9.716</v>
      </c>
      <c r="G341" s="16">
        <v>238.433</v>
      </c>
      <c r="H341" s="52">
        <v>2316.727</v>
      </c>
      <c r="I341" s="78" t="s">
        <v>41</v>
      </c>
      <c r="J341" s="4">
        <v>228</v>
      </c>
      <c r="K341" s="4">
        <v>237.8</v>
      </c>
      <c r="L341" s="4">
        <v>249.5</v>
      </c>
      <c r="M341" s="17"/>
      <c r="N341" s="17"/>
      <c r="O341" s="11"/>
    </row>
    <row r="342" spans="1:15" ht="24">
      <c r="A342" s="11"/>
      <c r="B342" s="10">
        <v>14</v>
      </c>
      <c r="C342" s="193">
        <v>38218</v>
      </c>
      <c r="D342" s="16">
        <v>302.51</v>
      </c>
      <c r="E342" s="16">
        <v>113.164</v>
      </c>
      <c r="F342" s="52">
        <v>9.777</v>
      </c>
      <c r="G342" s="16">
        <v>201.867</v>
      </c>
      <c r="H342" s="52">
        <v>1973.725</v>
      </c>
      <c r="I342" s="78" t="s">
        <v>42</v>
      </c>
      <c r="J342" s="4">
        <v>210.7</v>
      </c>
      <c r="K342" s="4">
        <v>201</v>
      </c>
      <c r="L342" s="4">
        <v>193.9</v>
      </c>
      <c r="M342" s="17"/>
      <c r="N342" s="17"/>
      <c r="O342" s="11"/>
    </row>
    <row r="343" spans="1:15" ht="24">
      <c r="A343" s="11"/>
      <c r="B343" s="10">
        <v>15</v>
      </c>
      <c r="C343" s="193">
        <v>38224</v>
      </c>
      <c r="D343" s="16">
        <v>302.34</v>
      </c>
      <c r="E343" s="16">
        <v>80.13</v>
      </c>
      <c r="F343" s="52">
        <v>6.923</v>
      </c>
      <c r="G343" s="16">
        <v>582.767</v>
      </c>
      <c r="H343" s="52">
        <v>4034.629</v>
      </c>
      <c r="I343" s="78" t="s">
        <v>62</v>
      </c>
      <c r="J343" s="4">
        <v>569.2</v>
      </c>
      <c r="K343" s="4">
        <v>601.5</v>
      </c>
      <c r="L343" s="4">
        <v>577.6</v>
      </c>
      <c r="M343" s="17"/>
      <c r="N343" s="17"/>
      <c r="O343" s="11"/>
    </row>
    <row r="344" spans="1:15" ht="24">
      <c r="A344" s="11"/>
      <c r="B344" s="10">
        <v>16</v>
      </c>
      <c r="C344" s="193">
        <v>38337</v>
      </c>
      <c r="D344" s="16">
        <v>301.78</v>
      </c>
      <c r="E344" s="16">
        <v>16.657</v>
      </c>
      <c r="F344" s="52">
        <v>1.439</v>
      </c>
      <c r="G344" s="16">
        <v>58.17</v>
      </c>
      <c r="H344" s="52">
        <v>83.716</v>
      </c>
      <c r="I344" s="78" t="s">
        <v>45</v>
      </c>
      <c r="J344" s="4">
        <v>66.64</v>
      </c>
      <c r="K344" s="4">
        <v>54.27</v>
      </c>
      <c r="L344" s="4">
        <v>53.6</v>
      </c>
      <c r="M344" s="17"/>
      <c r="N344" s="17"/>
      <c r="O344" s="11"/>
    </row>
    <row r="345" spans="1:15" ht="24">
      <c r="A345" s="11"/>
      <c r="B345" s="10">
        <v>17</v>
      </c>
      <c r="C345" s="193">
        <v>38345</v>
      </c>
      <c r="D345" s="16">
        <v>301.74</v>
      </c>
      <c r="E345" s="16">
        <v>10.884</v>
      </c>
      <c r="F345" s="52">
        <v>0.94</v>
      </c>
      <c r="G345" s="16">
        <v>63.007</v>
      </c>
      <c r="H345" s="52">
        <v>59.25</v>
      </c>
      <c r="I345" s="78" t="s">
        <v>46</v>
      </c>
      <c r="J345" s="4">
        <v>74.49</v>
      </c>
      <c r="K345" s="4">
        <v>63.62</v>
      </c>
      <c r="L345" s="4">
        <v>50.91</v>
      </c>
      <c r="M345" s="17"/>
      <c r="N345" s="17"/>
      <c r="O345" s="11"/>
    </row>
    <row r="346" spans="1:15" ht="24">
      <c r="A346" s="11"/>
      <c r="B346" s="10">
        <v>18</v>
      </c>
      <c r="C346" s="193">
        <v>38350</v>
      </c>
      <c r="D346" s="16">
        <v>301.73</v>
      </c>
      <c r="E346" s="16">
        <v>10.123</v>
      </c>
      <c r="F346" s="52">
        <v>0.875</v>
      </c>
      <c r="G346" s="16">
        <v>47.7</v>
      </c>
      <c r="H346" s="52">
        <v>41.72</v>
      </c>
      <c r="I346" s="78" t="s">
        <v>47</v>
      </c>
      <c r="J346" s="4">
        <v>38.97</v>
      </c>
      <c r="K346" s="4">
        <v>42.91</v>
      </c>
      <c r="L346" s="4">
        <v>61.22</v>
      </c>
      <c r="M346" s="17"/>
      <c r="N346" s="17"/>
      <c r="O346" s="11"/>
    </row>
    <row r="347" spans="1:15" ht="24">
      <c r="A347" s="11"/>
      <c r="B347" s="10">
        <v>19</v>
      </c>
      <c r="C347" s="196">
        <v>38357</v>
      </c>
      <c r="D347" s="16">
        <v>301.71</v>
      </c>
      <c r="E347" s="16">
        <v>12.646</v>
      </c>
      <c r="F347" s="52">
        <v>1.093</v>
      </c>
      <c r="G347" s="16">
        <v>18.81</v>
      </c>
      <c r="H347" s="52">
        <v>20.552</v>
      </c>
      <c r="I347" s="78" t="s">
        <v>48</v>
      </c>
      <c r="J347" s="4">
        <v>6.01</v>
      </c>
      <c r="K347" s="4">
        <v>13.67</v>
      </c>
      <c r="L347" s="4">
        <v>36.75</v>
      </c>
      <c r="M347" s="17"/>
      <c r="N347" s="17"/>
      <c r="O347" s="11"/>
    </row>
    <row r="348" spans="1:15" ht="24">
      <c r="A348" s="11"/>
      <c r="B348" s="10">
        <v>20</v>
      </c>
      <c r="C348" s="196">
        <v>38373</v>
      </c>
      <c r="D348" s="16">
        <v>301.74</v>
      </c>
      <c r="E348" s="16">
        <v>22.309</v>
      </c>
      <c r="F348" s="52">
        <v>1.927</v>
      </c>
      <c r="G348" s="16">
        <v>167.303</v>
      </c>
      <c r="H348" s="52">
        <v>322.477</v>
      </c>
      <c r="I348" s="78" t="s">
        <v>49</v>
      </c>
      <c r="J348" s="4">
        <v>245.6</v>
      </c>
      <c r="K348" s="4">
        <v>88.61</v>
      </c>
      <c r="L348" s="4">
        <v>167.7</v>
      </c>
      <c r="M348" s="17"/>
      <c r="N348" s="17"/>
      <c r="O348" s="11"/>
    </row>
    <row r="349" spans="1:15" ht="24">
      <c r="A349" s="11"/>
      <c r="B349" s="10">
        <v>21</v>
      </c>
      <c r="C349" s="196">
        <v>38377</v>
      </c>
      <c r="D349" s="16">
        <v>301.75</v>
      </c>
      <c r="E349" s="16">
        <v>22.316</v>
      </c>
      <c r="F349" s="52">
        <v>1.928</v>
      </c>
      <c r="G349" s="16">
        <v>50.383</v>
      </c>
      <c r="H349" s="52">
        <v>97.144</v>
      </c>
      <c r="I349" s="78" t="s">
        <v>50</v>
      </c>
      <c r="J349" s="4">
        <v>55</v>
      </c>
      <c r="K349" s="4">
        <v>48.19</v>
      </c>
      <c r="L349" s="4">
        <v>47.96</v>
      </c>
      <c r="M349" s="17"/>
      <c r="N349" s="17"/>
      <c r="O349" s="11"/>
    </row>
    <row r="350" spans="1:15" ht="24">
      <c r="A350" s="11"/>
      <c r="B350" s="10">
        <v>22</v>
      </c>
      <c r="C350" s="196">
        <v>38392</v>
      </c>
      <c r="D350" s="16">
        <v>301.77</v>
      </c>
      <c r="E350" s="16">
        <v>16.409</v>
      </c>
      <c r="F350" s="52">
        <v>1.418</v>
      </c>
      <c r="G350" s="16">
        <v>20.093</v>
      </c>
      <c r="H350" s="52">
        <v>28.487</v>
      </c>
      <c r="I350" s="78" t="s">
        <v>51</v>
      </c>
      <c r="J350" s="4">
        <v>23.18</v>
      </c>
      <c r="K350" s="4">
        <v>22.11</v>
      </c>
      <c r="L350" s="4">
        <v>14.99</v>
      </c>
      <c r="M350" s="17"/>
      <c r="N350" s="17"/>
      <c r="O350" s="11"/>
    </row>
    <row r="351" spans="1:15" ht="24">
      <c r="A351" s="11"/>
      <c r="B351" s="10">
        <v>23</v>
      </c>
      <c r="C351" s="196">
        <v>38405</v>
      </c>
      <c r="D351" s="16">
        <v>301.71</v>
      </c>
      <c r="E351" s="16">
        <v>12.91</v>
      </c>
      <c r="F351" s="52">
        <v>1.115</v>
      </c>
      <c r="G351" s="16">
        <v>82.693</v>
      </c>
      <c r="H351" s="52">
        <v>92.238</v>
      </c>
      <c r="I351" s="78" t="s">
        <v>52</v>
      </c>
      <c r="J351" s="4">
        <v>90.64</v>
      </c>
      <c r="K351" s="4">
        <v>32.84</v>
      </c>
      <c r="L351" s="4">
        <v>124.6</v>
      </c>
      <c r="M351" s="17"/>
      <c r="N351" s="17"/>
      <c r="O351" s="11"/>
    </row>
    <row r="352" spans="1:15" ht="24">
      <c r="A352" s="11"/>
      <c r="B352" s="10">
        <v>24</v>
      </c>
      <c r="C352" s="196">
        <v>38408</v>
      </c>
      <c r="D352" s="16">
        <v>301.75</v>
      </c>
      <c r="E352" s="16">
        <v>11.635</v>
      </c>
      <c r="F352" s="52">
        <v>1.005</v>
      </c>
      <c r="G352" s="16">
        <v>44.98</v>
      </c>
      <c r="H352" s="52">
        <v>45.217</v>
      </c>
      <c r="I352" s="78" t="s">
        <v>53</v>
      </c>
      <c r="J352" s="4">
        <v>77.91</v>
      </c>
      <c r="K352" s="4">
        <v>27.35</v>
      </c>
      <c r="L352" s="4">
        <v>29.68</v>
      </c>
      <c r="M352" s="17"/>
      <c r="N352" s="17"/>
      <c r="O352" s="11"/>
    </row>
    <row r="353" spans="1:15" ht="24">
      <c r="A353" s="11"/>
      <c r="B353" s="10">
        <v>25</v>
      </c>
      <c r="C353" s="196">
        <v>38421</v>
      </c>
      <c r="D353" s="16">
        <v>301.83</v>
      </c>
      <c r="E353" s="16">
        <v>20.885</v>
      </c>
      <c r="F353" s="52">
        <v>1.804</v>
      </c>
      <c r="G353" s="16">
        <v>117.627</v>
      </c>
      <c r="H353" s="52">
        <v>212.253</v>
      </c>
      <c r="I353" s="78" t="s">
        <v>109</v>
      </c>
      <c r="J353" s="4">
        <v>93.58</v>
      </c>
      <c r="K353" s="4">
        <v>114.1</v>
      </c>
      <c r="L353" s="4">
        <v>145.2</v>
      </c>
      <c r="M353" s="17"/>
      <c r="N353" s="17"/>
      <c r="O353" s="11"/>
    </row>
    <row r="354" spans="1:15" ht="24">
      <c r="A354" s="11"/>
      <c r="B354" s="10">
        <v>26</v>
      </c>
      <c r="C354" s="196">
        <v>38429</v>
      </c>
      <c r="D354" s="16">
        <v>301.83</v>
      </c>
      <c r="E354" s="16">
        <v>18.733</v>
      </c>
      <c r="F354" s="52">
        <v>1.619</v>
      </c>
      <c r="G354" s="16">
        <v>59.08</v>
      </c>
      <c r="H354" s="52">
        <v>95.623</v>
      </c>
      <c r="I354" s="78" t="s">
        <v>110</v>
      </c>
      <c r="J354" s="4">
        <v>66.12</v>
      </c>
      <c r="K354" s="4">
        <v>53.19</v>
      </c>
      <c r="L354" s="4">
        <v>57.93</v>
      </c>
      <c r="M354" s="17"/>
      <c r="N354" s="17"/>
      <c r="O354" s="11"/>
    </row>
    <row r="355" spans="1:15" ht="24.75" thickBot="1">
      <c r="A355" s="47"/>
      <c r="B355" s="48">
        <v>27</v>
      </c>
      <c r="C355" s="197">
        <v>38434</v>
      </c>
      <c r="D355" s="49">
        <v>301.83</v>
      </c>
      <c r="E355" s="49">
        <v>25.503</v>
      </c>
      <c r="F355" s="55">
        <v>2.203</v>
      </c>
      <c r="G355" s="49">
        <v>89.417</v>
      </c>
      <c r="H355" s="55">
        <v>197.026</v>
      </c>
      <c r="I355" s="79" t="s">
        <v>111</v>
      </c>
      <c r="J355" s="49">
        <v>85.52</v>
      </c>
      <c r="K355" s="49">
        <v>97.51</v>
      </c>
      <c r="L355" s="49">
        <v>85.22</v>
      </c>
      <c r="M355" s="17"/>
      <c r="N355" s="17"/>
      <c r="O355" s="11"/>
    </row>
    <row r="356" spans="1:15" ht="24.75" thickTop="1">
      <c r="A356" s="11"/>
      <c r="B356" s="10">
        <v>1</v>
      </c>
      <c r="C356" s="196">
        <v>38475</v>
      </c>
      <c r="D356" s="16">
        <v>301.95</v>
      </c>
      <c r="E356" s="16">
        <v>25.945</v>
      </c>
      <c r="F356" s="52">
        <f t="shared" si="31"/>
        <v>2.241648</v>
      </c>
      <c r="G356" s="16">
        <f aca="true" t="shared" si="36" ref="G356:G394">+AVERAGE(J356:L356)</f>
        <v>69.14</v>
      </c>
      <c r="H356" s="52">
        <f aca="true" t="shared" si="37" ref="H356:H419">G356*F356</f>
        <v>154.98754272</v>
      </c>
      <c r="I356" s="78" t="s">
        <v>31</v>
      </c>
      <c r="J356" s="4">
        <v>34.67</v>
      </c>
      <c r="K356" s="4">
        <v>104.5</v>
      </c>
      <c r="L356" s="4">
        <v>68.25</v>
      </c>
      <c r="M356" s="17"/>
      <c r="N356" s="17"/>
      <c r="O356" s="11"/>
    </row>
    <row r="357" spans="1:15" ht="24">
      <c r="A357" s="11"/>
      <c r="B357" s="10">
        <f aca="true" t="shared" si="38" ref="B357:B417">+B356+1</f>
        <v>2</v>
      </c>
      <c r="C357" s="196">
        <v>38481</v>
      </c>
      <c r="D357" s="16">
        <v>301.99</v>
      </c>
      <c r="E357" s="16">
        <v>31.135</v>
      </c>
      <c r="F357" s="52">
        <f t="shared" si="31"/>
        <v>2.6900640000000005</v>
      </c>
      <c r="G357" s="16">
        <f t="shared" si="36"/>
        <v>62.26</v>
      </c>
      <c r="H357" s="52">
        <f t="shared" si="37"/>
        <v>167.48338464000003</v>
      </c>
      <c r="I357" s="78" t="s">
        <v>65</v>
      </c>
      <c r="J357" s="4">
        <v>57.12</v>
      </c>
      <c r="K357" s="4">
        <v>58.37</v>
      </c>
      <c r="L357" s="4">
        <v>71.29</v>
      </c>
      <c r="M357" s="17"/>
      <c r="N357" s="17"/>
      <c r="O357" s="11"/>
    </row>
    <row r="358" spans="1:15" ht="24">
      <c r="A358" s="11"/>
      <c r="B358" s="10">
        <f t="shared" si="38"/>
        <v>3</v>
      </c>
      <c r="C358" s="196">
        <v>38489</v>
      </c>
      <c r="D358" s="16">
        <v>301.96</v>
      </c>
      <c r="E358" s="16">
        <v>31.135</v>
      </c>
      <c r="F358" s="52">
        <f t="shared" si="31"/>
        <v>2.6900640000000005</v>
      </c>
      <c r="G358" s="16">
        <f t="shared" si="36"/>
        <v>176.20000000000002</v>
      </c>
      <c r="H358" s="52">
        <f t="shared" si="37"/>
        <v>473.98927680000014</v>
      </c>
      <c r="I358" s="78" t="s">
        <v>112</v>
      </c>
      <c r="J358" s="4">
        <v>178.7</v>
      </c>
      <c r="K358" s="4">
        <v>166.5</v>
      </c>
      <c r="L358" s="4">
        <v>183.4</v>
      </c>
      <c r="M358" s="17"/>
      <c r="N358" s="17"/>
      <c r="O358" s="11"/>
    </row>
    <row r="359" spans="1:15" ht="24">
      <c r="A359" s="11"/>
      <c r="B359" s="10">
        <f t="shared" si="38"/>
        <v>4</v>
      </c>
      <c r="C359" s="196">
        <v>38505</v>
      </c>
      <c r="D359" s="16">
        <v>302.11</v>
      </c>
      <c r="E359" s="16">
        <v>52.722</v>
      </c>
      <c r="F359" s="52">
        <f t="shared" si="31"/>
        <v>4.5551808000000005</v>
      </c>
      <c r="G359" s="16">
        <f t="shared" si="36"/>
        <v>251.5666666666667</v>
      </c>
      <c r="H359" s="52">
        <f t="shared" si="37"/>
        <v>1145.9316499200002</v>
      </c>
      <c r="I359" s="78" t="s">
        <v>33</v>
      </c>
      <c r="J359" s="4">
        <v>235.6</v>
      </c>
      <c r="K359" s="4">
        <v>260.4</v>
      </c>
      <c r="L359" s="4">
        <v>258.7</v>
      </c>
      <c r="M359" s="17"/>
      <c r="N359" s="17"/>
      <c r="O359" s="11"/>
    </row>
    <row r="360" spans="1:15" ht="24">
      <c r="A360" s="11"/>
      <c r="B360" s="10">
        <f t="shared" si="38"/>
        <v>5</v>
      </c>
      <c r="C360" s="196">
        <v>38511</v>
      </c>
      <c r="D360" s="16">
        <v>302.01</v>
      </c>
      <c r="E360" s="16">
        <v>33.8</v>
      </c>
      <c r="F360" s="52">
        <f t="shared" si="31"/>
        <v>2.92032</v>
      </c>
      <c r="G360" s="16">
        <f t="shared" si="36"/>
        <v>315.03333333333336</v>
      </c>
      <c r="H360" s="52">
        <f t="shared" si="37"/>
        <v>919.998144</v>
      </c>
      <c r="I360" s="78" t="s">
        <v>34</v>
      </c>
      <c r="J360" s="4">
        <v>224.5</v>
      </c>
      <c r="K360" s="4">
        <v>235.3</v>
      </c>
      <c r="L360" s="4">
        <v>485.3</v>
      </c>
      <c r="M360" s="17"/>
      <c r="N360" s="17"/>
      <c r="O360" s="11"/>
    </row>
    <row r="361" spans="1:15" ht="24">
      <c r="A361" s="11"/>
      <c r="B361" s="10">
        <f t="shared" si="38"/>
        <v>6</v>
      </c>
      <c r="C361" s="196">
        <v>38517</v>
      </c>
      <c r="D361" s="16">
        <v>301.92</v>
      </c>
      <c r="E361" s="16">
        <v>31.059</v>
      </c>
      <c r="F361" s="52">
        <f aca="true" t="shared" si="39" ref="F361:F425">E361*0.0864</f>
        <v>2.6834976000000004</v>
      </c>
      <c r="G361" s="16">
        <f t="shared" si="36"/>
        <v>209.62666666666667</v>
      </c>
      <c r="H361" s="52">
        <f t="shared" si="37"/>
        <v>562.532656896</v>
      </c>
      <c r="I361" s="78" t="s">
        <v>113</v>
      </c>
      <c r="J361" s="4">
        <v>237.4</v>
      </c>
      <c r="K361" s="4">
        <v>293.9</v>
      </c>
      <c r="L361" s="4">
        <v>97.58</v>
      </c>
      <c r="M361" s="17"/>
      <c r="N361" s="17"/>
      <c r="O361" s="11"/>
    </row>
    <row r="362" spans="1:15" ht="24">
      <c r="A362" s="11"/>
      <c r="B362" s="10">
        <f t="shared" si="38"/>
        <v>7</v>
      </c>
      <c r="C362" s="196">
        <v>38538</v>
      </c>
      <c r="D362" s="16">
        <v>1.31</v>
      </c>
      <c r="E362" s="16">
        <v>17.194</v>
      </c>
      <c r="F362" s="52">
        <f t="shared" si="39"/>
        <v>1.4855616</v>
      </c>
      <c r="G362" s="16">
        <f t="shared" si="36"/>
        <v>87.00999999999999</v>
      </c>
      <c r="H362" s="52">
        <f t="shared" si="37"/>
        <v>129.25871481599998</v>
      </c>
      <c r="I362" s="78" t="s">
        <v>36</v>
      </c>
      <c r="J362" s="4">
        <v>80.58</v>
      </c>
      <c r="K362" s="4">
        <v>62.95</v>
      </c>
      <c r="L362" s="4">
        <v>117.5</v>
      </c>
      <c r="M362" s="17"/>
      <c r="N362" s="17"/>
      <c r="O362" s="11"/>
    </row>
    <row r="363" spans="1:15" ht="24">
      <c r="A363" s="11"/>
      <c r="B363" s="10">
        <f t="shared" si="38"/>
        <v>8</v>
      </c>
      <c r="C363" s="196">
        <v>38546</v>
      </c>
      <c r="D363" s="16">
        <v>1.35</v>
      </c>
      <c r="E363" s="16">
        <v>25.522</v>
      </c>
      <c r="F363" s="52">
        <f t="shared" si="39"/>
        <v>2.2051008</v>
      </c>
      <c r="G363" s="16">
        <f t="shared" si="36"/>
        <v>108.70666666666666</v>
      </c>
      <c r="H363" s="52">
        <f t="shared" si="37"/>
        <v>239.70915763199997</v>
      </c>
      <c r="I363" s="78" t="s">
        <v>37</v>
      </c>
      <c r="J363" s="4">
        <v>61.34</v>
      </c>
      <c r="K363" s="4">
        <v>68.88</v>
      </c>
      <c r="L363" s="4">
        <v>195.9</v>
      </c>
      <c r="M363" s="17"/>
      <c r="N363" s="17"/>
      <c r="O363" s="11"/>
    </row>
    <row r="364" spans="1:15" ht="24">
      <c r="A364" s="11"/>
      <c r="B364" s="10">
        <f t="shared" si="38"/>
        <v>9</v>
      </c>
      <c r="C364" s="196">
        <v>38552</v>
      </c>
      <c r="D364" s="16">
        <v>1.6</v>
      </c>
      <c r="E364" s="16">
        <v>54.77</v>
      </c>
      <c r="F364" s="52">
        <f t="shared" si="39"/>
        <v>4.732128</v>
      </c>
      <c r="G364" s="16">
        <f t="shared" si="36"/>
        <v>354.3333333333333</v>
      </c>
      <c r="H364" s="52">
        <f t="shared" si="37"/>
        <v>1676.750688</v>
      </c>
      <c r="I364" s="78" t="s">
        <v>114</v>
      </c>
      <c r="J364" s="4">
        <v>196.2</v>
      </c>
      <c r="K364" s="4">
        <v>348.5</v>
      </c>
      <c r="L364" s="4">
        <v>518.3</v>
      </c>
      <c r="M364" s="17"/>
      <c r="N364" s="17"/>
      <c r="O364" s="11"/>
    </row>
    <row r="365" spans="1:15" ht="24">
      <c r="A365" s="11"/>
      <c r="B365" s="10">
        <f t="shared" si="38"/>
        <v>10</v>
      </c>
      <c r="C365" s="196">
        <v>38568</v>
      </c>
      <c r="D365" s="16">
        <v>1.72</v>
      </c>
      <c r="E365" s="16">
        <v>84.14</v>
      </c>
      <c r="F365" s="52">
        <f t="shared" si="39"/>
        <v>7.269696000000001</v>
      </c>
      <c r="G365" s="16">
        <f t="shared" si="36"/>
        <v>213.23333333333335</v>
      </c>
      <c r="H365" s="52">
        <f t="shared" si="37"/>
        <v>1550.1415104000002</v>
      </c>
      <c r="I365" s="78" t="s">
        <v>39</v>
      </c>
      <c r="J365" s="4">
        <v>249.9</v>
      </c>
      <c r="K365" s="4">
        <v>161.2</v>
      </c>
      <c r="L365" s="4">
        <v>228.6</v>
      </c>
      <c r="M365" s="17"/>
      <c r="N365" s="17"/>
      <c r="O365" s="11"/>
    </row>
    <row r="366" spans="1:15" ht="24">
      <c r="A366" s="11"/>
      <c r="B366" s="10">
        <f t="shared" si="38"/>
        <v>11</v>
      </c>
      <c r="C366" s="196">
        <v>38578</v>
      </c>
      <c r="D366" s="16">
        <v>4.83</v>
      </c>
      <c r="E366" s="16">
        <v>818.83</v>
      </c>
      <c r="F366" s="52">
        <f t="shared" si="39"/>
        <v>70.74691200000001</v>
      </c>
      <c r="G366" s="16">
        <f t="shared" si="36"/>
        <v>1294.3333333333333</v>
      </c>
      <c r="H366" s="52">
        <f t="shared" si="37"/>
        <v>91570.08643200001</v>
      </c>
      <c r="I366" s="78" t="s">
        <v>61</v>
      </c>
      <c r="J366" s="4">
        <v>1182</v>
      </c>
      <c r="K366" s="4">
        <v>1351</v>
      </c>
      <c r="L366" s="4">
        <v>1350</v>
      </c>
      <c r="M366" s="17"/>
      <c r="N366" s="17"/>
      <c r="O366" s="11"/>
    </row>
    <row r="367" spans="1:15" ht="24">
      <c r="A367" s="11"/>
      <c r="B367" s="10">
        <f t="shared" si="38"/>
        <v>12</v>
      </c>
      <c r="C367" s="196">
        <v>38581</v>
      </c>
      <c r="D367" s="16">
        <v>2.62</v>
      </c>
      <c r="E367" s="16">
        <v>223.749</v>
      </c>
      <c r="F367" s="52">
        <f t="shared" si="39"/>
        <v>19.3319136</v>
      </c>
      <c r="G367" s="16">
        <f t="shared" si="36"/>
        <v>508.83333333333326</v>
      </c>
      <c r="H367" s="52">
        <f t="shared" si="37"/>
        <v>9836.722036799998</v>
      </c>
      <c r="I367" s="78" t="s">
        <v>115</v>
      </c>
      <c r="J367" s="4">
        <v>638.8</v>
      </c>
      <c r="K367" s="4">
        <v>671.4</v>
      </c>
      <c r="L367" s="4">
        <v>216.3</v>
      </c>
      <c r="M367" s="17"/>
      <c r="N367" s="17"/>
      <c r="O367" s="11"/>
    </row>
    <row r="368" spans="1:15" ht="24">
      <c r="A368" s="11"/>
      <c r="B368" s="10">
        <f t="shared" si="38"/>
        <v>13</v>
      </c>
      <c r="C368" s="196">
        <v>38596</v>
      </c>
      <c r="D368" s="16">
        <v>302.37</v>
      </c>
      <c r="E368" s="16">
        <v>104.272</v>
      </c>
      <c r="F368" s="52">
        <f t="shared" si="39"/>
        <v>9.0091008</v>
      </c>
      <c r="G368" s="16"/>
      <c r="H368" s="52"/>
      <c r="I368" s="78" t="s">
        <v>116</v>
      </c>
      <c r="M368" s="17"/>
      <c r="N368" s="17"/>
      <c r="O368" s="11"/>
    </row>
    <row r="369" spans="1:15" ht="24">
      <c r="A369" s="11"/>
      <c r="B369" s="10">
        <f t="shared" si="38"/>
        <v>14</v>
      </c>
      <c r="C369" s="196">
        <v>38608</v>
      </c>
      <c r="D369" s="16">
        <v>304.2</v>
      </c>
      <c r="E369" s="16">
        <v>404.246</v>
      </c>
      <c r="F369" s="52">
        <f t="shared" si="39"/>
        <v>34.9268544</v>
      </c>
      <c r="G369" s="16"/>
      <c r="H369" s="52"/>
      <c r="I369" s="78" t="s">
        <v>117</v>
      </c>
      <c r="M369" s="17"/>
      <c r="N369" s="17"/>
      <c r="O369" s="11"/>
    </row>
    <row r="370" spans="1:15" ht="24">
      <c r="A370" s="11"/>
      <c r="B370" s="91">
        <f t="shared" si="38"/>
        <v>15</v>
      </c>
      <c r="C370" s="198">
        <v>38617</v>
      </c>
      <c r="D370" s="92">
        <v>304.51</v>
      </c>
      <c r="E370" s="92">
        <v>489.887</v>
      </c>
      <c r="F370" s="98">
        <f t="shared" si="39"/>
        <v>42.326236800000004</v>
      </c>
      <c r="G370" s="92"/>
      <c r="H370" s="52"/>
      <c r="I370" s="99" t="s">
        <v>118</v>
      </c>
      <c r="J370" s="92"/>
      <c r="K370" s="92"/>
      <c r="L370" s="92"/>
      <c r="M370" s="17"/>
      <c r="N370" s="17"/>
      <c r="O370" s="11"/>
    </row>
    <row r="371" spans="1:15" ht="24">
      <c r="A371" s="11"/>
      <c r="B371" s="10">
        <v>1</v>
      </c>
      <c r="C371" s="196">
        <v>38846</v>
      </c>
      <c r="D371" s="16">
        <v>302.37</v>
      </c>
      <c r="E371" s="16">
        <v>102.073</v>
      </c>
      <c r="F371" s="52">
        <f t="shared" si="39"/>
        <v>8.8191072</v>
      </c>
      <c r="G371" s="16">
        <v>99.58</v>
      </c>
      <c r="H371" s="52">
        <f t="shared" si="37"/>
        <v>878.2066949759999</v>
      </c>
      <c r="I371" s="78" t="s">
        <v>119</v>
      </c>
      <c r="J371" s="4">
        <v>91.58</v>
      </c>
      <c r="K371" s="4">
        <v>86.86</v>
      </c>
      <c r="L371" s="4">
        <v>120.3</v>
      </c>
      <c r="M371" s="17"/>
      <c r="N371" s="17"/>
      <c r="O371" s="11"/>
    </row>
    <row r="372" spans="1:15" ht="24">
      <c r="A372" s="11"/>
      <c r="B372" s="10">
        <v>2</v>
      </c>
      <c r="C372" s="196">
        <v>38889</v>
      </c>
      <c r="D372" s="16">
        <v>302.3</v>
      </c>
      <c r="E372" s="16">
        <v>101.967</v>
      </c>
      <c r="F372" s="52">
        <f t="shared" si="39"/>
        <v>8.8099488</v>
      </c>
      <c r="G372" s="16">
        <v>131.3</v>
      </c>
      <c r="H372" s="52">
        <f t="shared" si="37"/>
        <v>1156.7462774400003</v>
      </c>
      <c r="I372" s="78" t="s">
        <v>112</v>
      </c>
      <c r="J372" s="4">
        <v>117.5</v>
      </c>
      <c r="K372" s="4">
        <v>117.8</v>
      </c>
      <c r="L372" s="4">
        <v>158.6</v>
      </c>
      <c r="M372" s="17"/>
      <c r="N372" s="17"/>
      <c r="O372" s="11"/>
    </row>
    <row r="373" spans="1:15" ht="24">
      <c r="A373" s="11"/>
      <c r="B373" s="10">
        <v>3</v>
      </c>
      <c r="C373" s="196">
        <v>38903</v>
      </c>
      <c r="D373" s="16">
        <v>300.5</v>
      </c>
      <c r="E373" s="16">
        <v>30.665</v>
      </c>
      <c r="F373" s="52">
        <f t="shared" si="39"/>
        <v>2.6494560000000003</v>
      </c>
      <c r="G373" s="16">
        <v>1108.667</v>
      </c>
      <c r="H373" s="52">
        <f t="shared" si="37"/>
        <v>2937.364435152</v>
      </c>
      <c r="I373" s="78" t="s">
        <v>120</v>
      </c>
      <c r="J373" s="4">
        <v>1172</v>
      </c>
      <c r="K373" s="4">
        <v>1080</v>
      </c>
      <c r="L373" s="4">
        <v>1074</v>
      </c>
      <c r="M373" s="17"/>
      <c r="N373" s="17"/>
      <c r="O373" s="11"/>
    </row>
    <row r="374" spans="1:15" ht="24">
      <c r="A374" s="11"/>
      <c r="B374" s="10">
        <v>4</v>
      </c>
      <c r="C374" s="196">
        <v>38913</v>
      </c>
      <c r="D374" s="16">
        <v>300.5</v>
      </c>
      <c r="E374" s="16">
        <v>41.701</v>
      </c>
      <c r="F374" s="52">
        <f t="shared" si="39"/>
        <v>3.6029664</v>
      </c>
      <c r="G374" s="16">
        <v>159.033</v>
      </c>
      <c r="H374" s="52">
        <f t="shared" si="37"/>
        <v>572.9905554912</v>
      </c>
      <c r="I374" s="78" t="s">
        <v>121</v>
      </c>
      <c r="J374" s="4">
        <v>125.9</v>
      </c>
      <c r="K374" s="4">
        <v>175.4</v>
      </c>
      <c r="L374" s="4">
        <v>175.8</v>
      </c>
      <c r="M374" s="17"/>
      <c r="N374" s="17"/>
      <c r="O374" s="11"/>
    </row>
    <row r="375" spans="1:15" ht="24.75" thickBot="1">
      <c r="A375" s="11"/>
      <c r="B375" s="57">
        <v>5</v>
      </c>
      <c r="C375" s="199">
        <v>38926</v>
      </c>
      <c r="D375" s="58">
        <v>300.5</v>
      </c>
      <c r="E375" s="58">
        <v>171.641</v>
      </c>
      <c r="F375" s="59">
        <f t="shared" si="39"/>
        <v>14.8297824</v>
      </c>
      <c r="G375" s="58">
        <v>452.467</v>
      </c>
      <c r="H375" s="52">
        <f t="shared" si="37"/>
        <v>6709.987153180799</v>
      </c>
      <c r="I375" s="83" t="s">
        <v>113</v>
      </c>
      <c r="J375" s="58">
        <v>453.6</v>
      </c>
      <c r="K375" s="58">
        <v>443.4</v>
      </c>
      <c r="L375" s="58">
        <v>460.4</v>
      </c>
      <c r="M375" s="17"/>
      <c r="N375" s="17"/>
      <c r="O375" s="11"/>
    </row>
    <row r="376" spans="1:15" ht="24">
      <c r="A376" s="11"/>
      <c r="B376" s="10">
        <v>1</v>
      </c>
      <c r="C376" s="196">
        <v>39175</v>
      </c>
      <c r="D376" s="16">
        <v>302.06</v>
      </c>
      <c r="E376" s="16">
        <v>18.827</v>
      </c>
      <c r="F376" s="52">
        <f t="shared" si="39"/>
        <v>1.6266528000000002</v>
      </c>
      <c r="G376" s="16">
        <v>61.536</v>
      </c>
      <c r="H376" s="52">
        <f t="shared" si="37"/>
        <v>100.09770670080002</v>
      </c>
      <c r="I376" s="78" t="s">
        <v>31</v>
      </c>
      <c r="J376" s="4">
        <v>56.152</v>
      </c>
      <c r="K376" s="4">
        <v>28.417</v>
      </c>
      <c r="L376" s="4">
        <v>100.04</v>
      </c>
      <c r="M376" s="17"/>
      <c r="N376" s="17"/>
      <c r="O376" s="11"/>
    </row>
    <row r="377" spans="1:15" ht="24">
      <c r="A377" s="11"/>
      <c r="B377" s="10">
        <v>2</v>
      </c>
      <c r="C377" s="196">
        <v>39210</v>
      </c>
      <c r="D377" s="16">
        <v>302.18</v>
      </c>
      <c r="E377" s="16">
        <v>45.321</v>
      </c>
      <c r="F377" s="52">
        <f t="shared" si="39"/>
        <v>3.9157344</v>
      </c>
      <c r="G377" s="16">
        <v>93.685</v>
      </c>
      <c r="H377" s="52">
        <f t="shared" si="37"/>
        <v>366.845577264</v>
      </c>
      <c r="I377" s="78" t="s">
        <v>65</v>
      </c>
      <c r="J377" s="4">
        <v>96.835</v>
      </c>
      <c r="K377" s="4">
        <v>99.252</v>
      </c>
      <c r="L377" s="4">
        <v>84.968</v>
      </c>
      <c r="M377" s="17"/>
      <c r="N377" s="17"/>
      <c r="O377" s="11"/>
    </row>
    <row r="378" spans="1:15" ht="24">
      <c r="A378" s="11"/>
      <c r="B378" s="10">
        <v>3</v>
      </c>
      <c r="C378" s="196">
        <v>39217</v>
      </c>
      <c r="D378" s="16">
        <v>302.6</v>
      </c>
      <c r="E378" s="16">
        <v>129.891</v>
      </c>
      <c r="F378" s="52">
        <f t="shared" si="39"/>
        <v>11.2225824</v>
      </c>
      <c r="G378" s="16">
        <v>210.985</v>
      </c>
      <c r="H378" s="52">
        <f t="shared" si="37"/>
        <v>2367.796547664</v>
      </c>
      <c r="I378" s="78" t="s">
        <v>32</v>
      </c>
      <c r="J378" s="4">
        <v>215.979</v>
      </c>
      <c r="K378" s="4">
        <v>193.666</v>
      </c>
      <c r="L378" s="4">
        <v>223.311</v>
      </c>
      <c r="M378" s="17"/>
      <c r="N378" s="17"/>
      <c r="O378" s="11"/>
    </row>
    <row r="379" spans="1:15" ht="24">
      <c r="A379" s="11"/>
      <c r="B379" s="10">
        <v>4</v>
      </c>
      <c r="C379" s="196">
        <v>39230</v>
      </c>
      <c r="D379" s="16">
        <v>302</v>
      </c>
      <c r="E379" s="16">
        <v>34.106</v>
      </c>
      <c r="F379" s="52">
        <f t="shared" si="39"/>
        <v>2.9467584</v>
      </c>
      <c r="G379" s="16">
        <v>57.912</v>
      </c>
      <c r="H379" s="52">
        <f t="shared" si="37"/>
        <v>170.6526724608</v>
      </c>
      <c r="I379" s="78" t="s">
        <v>72</v>
      </c>
      <c r="J379" s="4">
        <v>52.914</v>
      </c>
      <c r="K379" s="4">
        <v>55.095</v>
      </c>
      <c r="L379" s="4">
        <v>65.727</v>
      </c>
      <c r="M379" s="17"/>
      <c r="N379" s="17"/>
      <c r="O379" s="11"/>
    </row>
    <row r="380" spans="1:15" ht="24">
      <c r="A380" s="11"/>
      <c r="B380" s="10">
        <f t="shared" si="38"/>
        <v>5</v>
      </c>
      <c r="C380" s="196">
        <v>39238</v>
      </c>
      <c r="D380" s="16">
        <v>302.18</v>
      </c>
      <c r="E380" s="16">
        <v>60.302</v>
      </c>
      <c r="F380" s="52">
        <f t="shared" si="39"/>
        <v>5.2100928</v>
      </c>
      <c r="G380" s="16">
        <f t="shared" si="36"/>
        <v>318.98966666666666</v>
      </c>
      <c r="H380" s="52">
        <f t="shared" si="37"/>
        <v>1661.9657655744</v>
      </c>
      <c r="I380" s="78" t="s">
        <v>33</v>
      </c>
      <c r="J380" s="4">
        <v>314.343</v>
      </c>
      <c r="K380" s="4">
        <v>312.601</v>
      </c>
      <c r="L380" s="4">
        <v>330.025</v>
      </c>
      <c r="M380" s="17"/>
      <c r="N380" s="17"/>
      <c r="O380" s="11"/>
    </row>
    <row r="381" spans="1:15" ht="24">
      <c r="A381" s="11"/>
      <c r="B381" s="10">
        <f t="shared" si="38"/>
        <v>6</v>
      </c>
      <c r="C381" s="196">
        <v>39248</v>
      </c>
      <c r="D381" s="16">
        <v>302.26</v>
      </c>
      <c r="E381" s="16">
        <v>70.637</v>
      </c>
      <c r="F381" s="52">
        <f t="shared" si="39"/>
        <v>6.1030368</v>
      </c>
      <c r="G381" s="16">
        <f t="shared" si="36"/>
        <v>168.83</v>
      </c>
      <c r="H381" s="52">
        <f t="shared" si="37"/>
        <v>1030.375702944</v>
      </c>
      <c r="I381" s="78" t="s">
        <v>34</v>
      </c>
      <c r="J381" s="4">
        <v>152.758</v>
      </c>
      <c r="K381" s="4">
        <v>167.587</v>
      </c>
      <c r="L381" s="4">
        <v>186.145</v>
      </c>
      <c r="M381" s="17"/>
      <c r="N381" s="17"/>
      <c r="O381" s="11"/>
    </row>
    <row r="382" spans="1:15" ht="24">
      <c r="A382" s="11"/>
      <c r="B382" s="10">
        <f t="shared" si="38"/>
        <v>7</v>
      </c>
      <c r="C382" s="196">
        <v>39259</v>
      </c>
      <c r="D382" s="16">
        <v>301.99</v>
      </c>
      <c r="E382" s="16">
        <v>26.663</v>
      </c>
      <c r="F382" s="52">
        <f t="shared" si="39"/>
        <v>2.3036832</v>
      </c>
      <c r="G382" s="16">
        <f t="shared" si="36"/>
        <v>204.26566666666668</v>
      </c>
      <c r="H382" s="52">
        <f t="shared" si="37"/>
        <v>470.56338463680004</v>
      </c>
      <c r="I382" s="10" t="s">
        <v>122</v>
      </c>
      <c r="J382" s="4">
        <v>111.716</v>
      </c>
      <c r="K382" s="4">
        <v>333.574</v>
      </c>
      <c r="L382" s="4">
        <v>167.507</v>
      </c>
      <c r="M382" s="17"/>
      <c r="N382" s="17"/>
      <c r="O382" s="11"/>
    </row>
    <row r="383" spans="1:15" ht="24">
      <c r="A383" s="11"/>
      <c r="B383" s="10">
        <f t="shared" si="38"/>
        <v>8</v>
      </c>
      <c r="C383" s="196">
        <v>39269</v>
      </c>
      <c r="D383" s="16">
        <v>300.96</v>
      </c>
      <c r="E383" s="16">
        <v>33.285</v>
      </c>
      <c r="F383" s="52">
        <f t="shared" si="39"/>
        <v>2.8758239999999997</v>
      </c>
      <c r="G383" s="16">
        <f t="shared" si="36"/>
        <v>62.10066666666666</v>
      </c>
      <c r="H383" s="52">
        <f t="shared" si="37"/>
        <v>178.59058761599997</v>
      </c>
      <c r="I383" s="10" t="s">
        <v>67</v>
      </c>
      <c r="J383" s="4">
        <v>66.845</v>
      </c>
      <c r="K383" s="4">
        <v>51.278</v>
      </c>
      <c r="L383" s="4">
        <v>68.179</v>
      </c>
      <c r="M383" s="17"/>
      <c r="N383" s="17"/>
      <c r="O383" s="11"/>
    </row>
    <row r="384" spans="1:15" ht="24">
      <c r="A384" s="11"/>
      <c r="B384" s="10">
        <f t="shared" si="38"/>
        <v>9</v>
      </c>
      <c r="C384" s="196">
        <v>39281</v>
      </c>
      <c r="D384" s="16">
        <v>300.9</v>
      </c>
      <c r="E384" s="16">
        <v>25.072</v>
      </c>
      <c r="F384" s="52">
        <f t="shared" si="39"/>
        <v>2.1662208</v>
      </c>
      <c r="G384" s="16">
        <f t="shared" si="36"/>
        <v>42.99166666666667</v>
      </c>
      <c r="H384" s="52">
        <f t="shared" si="37"/>
        <v>93.12944256</v>
      </c>
      <c r="I384" s="10" t="s">
        <v>36</v>
      </c>
      <c r="J384" s="4">
        <v>47.276</v>
      </c>
      <c r="K384" s="4">
        <v>45.271</v>
      </c>
      <c r="L384" s="4">
        <v>36.428</v>
      </c>
      <c r="M384" s="17"/>
      <c r="N384" s="17"/>
      <c r="O384" s="11"/>
    </row>
    <row r="385" spans="1:15" ht="24">
      <c r="A385" s="11"/>
      <c r="B385" s="10">
        <f t="shared" si="38"/>
        <v>10</v>
      </c>
      <c r="C385" s="196">
        <v>39292</v>
      </c>
      <c r="D385" s="16">
        <v>300.95</v>
      </c>
      <c r="E385" s="16">
        <v>32.966</v>
      </c>
      <c r="F385" s="52">
        <f t="shared" si="39"/>
        <v>2.8482624000000003</v>
      </c>
      <c r="G385" s="16">
        <f t="shared" si="36"/>
        <v>72.96566666666666</v>
      </c>
      <c r="H385" s="52">
        <f t="shared" si="37"/>
        <v>207.82536485760002</v>
      </c>
      <c r="I385" s="10" t="s">
        <v>37</v>
      </c>
      <c r="J385" s="4">
        <v>94.75</v>
      </c>
      <c r="K385" s="4">
        <v>62.265</v>
      </c>
      <c r="L385" s="4">
        <v>61.882</v>
      </c>
      <c r="M385" s="17"/>
      <c r="N385" s="17"/>
      <c r="O385" s="11"/>
    </row>
    <row r="386" spans="1:15" ht="24">
      <c r="A386" s="11"/>
      <c r="B386" s="10">
        <f t="shared" si="38"/>
        <v>11</v>
      </c>
      <c r="C386" s="196">
        <v>39299</v>
      </c>
      <c r="D386" s="16">
        <v>302.04</v>
      </c>
      <c r="E386" s="16">
        <v>42.08</v>
      </c>
      <c r="F386" s="52">
        <f t="shared" si="39"/>
        <v>3.635712</v>
      </c>
      <c r="G386" s="16">
        <f t="shared" si="36"/>
        <v>257.498</v>
      </c>
      <c r="H386" s="52">
        <f t="shared" si="37"/>
        <v>936.188568576</v>
      </c>
      <c r="I386" s="10" t="s">
        <v>123</v>
      </c>
      <c r="J386" s="4">
        <v>248.997</v>
      </c>
      <c r="K386" s="4">
        <v>190.807</v>
      </c>
      <c r="L386" s="4">
        <v>332.69</v>
      </c>
      <c r="M386" s="17"/>
      <c r="N386" s="17"/>
      <c r="O386" s="11"/>
    </row>
    <row r="387" spans="1:15" ht="24">
      <c r="A387" s="11"/>
      <c r="B387" s="10">
        <f t="shared" si="38"/>
        <v>12</v>
      </c>
      <c r="C387" s="196">
        <v>39307</v>
      </c>
      <c r="D387" s="16">
        <v>301.95</v>
      </c>
      <c r="E387" s="60">
        <v>32.746</v>
      </c>
      <c r="F387" s="52">
        <f t="shared" si="39"/>
        <v>2.8292544000000004</v>
      </c>
      <c r="G387" s="16">
        <f t="shared" si="36"/>
        <v>227.81500000000003</v>
      </c>
      <c r="H387" s="52">
        <f t="shared" si="37"/>
        <v>644.5465911360002</v>
      </c>
      <c r="I387" s="10" t="s">
        <v>124</v>
      </c>
      <c r="J387" s="4">
        <v>175.086</v>
      </c>
      <c r="K387" s="4">
        <v>274.25</v>
      </c>
      <c r="L387" s="4">
        <v>234.109</v>
      </c>
      <c r="M387" s="17"/>
      <c r="N387" s="17"/>
      <c r="O387" s="11"/>
    </row>
    <row r="388" spans="1:15" ht="24">
      <c r="A388" s="11"/>
      <c r="B388" s="10">
        <f t="shared" si="38"/>
        <v>13</v>
      </c>
      <c r="C388" s="196">
        <v>39318</v>
      </c>
      <c r="D388" s="16">
        <v>302.15</v>
      </c>
      <c r="E388" s="60">
        <v>59.111</v>
      </c>
      <c r="F388" s="52">
        <f t="shared" si="39"/>
        <v>5.1071904</v>
      </c>
      <c r="G388" s="16">
        <f t="shared" si="36"/>
        <v>187.31933333333333</v>
      </c>
      <c r="H388" s="52">
        <f t="shared" si="37"/>
        <v>956.6755009344</v>
      </c>
      <c r="I388" s="10" t="s">
        <v>39</v>
      </c>
      <c r="J388" s="4">
        <v>193.513</v>
      </c>
      <c r="K388" s="4">
        <v>191.29</v>
      </c>
      <c r="L388" s="4">
        <v>177.155</v>
      </c>
      <c r="M388" s="17"/>
      <c r="N388" s="17"/>
      <c r="O388" s="11"/>
    </row>
    <row r="389" spans="1:15" ht="24">
      <c r="A389" s="11"/>
      <c r="B389" s="10">
        <f t="shared" si="38"/>
        <v>14</v>
      </c>
      <c r="C389" s="196">
        <v>39333</v>
      </c>
      <c r="D389" s="16">
        <v>302.5</v>
      </c>
      <c r="E389" s="60">
        <v>118.249</v>
      </c>
      <c r="F389" s="52">
        <f t="shared" si="39"/>
        <v>10.2167136</v>
      </c>
      <c r="G389" s="16">
        <f t="shared" si="36"/>
        <v>369.1193333333333</v>
      </c>
      <c r="H389" s="52">
        <f t="shared" si="37"/>
        <v>3771.1865128895997</v>
      </c>
      <c r="I389" s="10" t="s">
        <v>61</v>
      </c>
      <c r="J389" s="4">
        <v>377.4</v>
      </c>
      <c r="K389" s="4">
        <v>346.085</v>
      </c>
      <c r="L389" s="4">
        <v>383.873</v>
      </c>
      <c r="M389" s="17"/>
      <c r="N389" s="17"/>
      <c r="O389" s="11"/>
    </row>
    <row r="390" spans="1:15" ht="24">
      <c r="A390" s="11"/>
      <c r="B390" s="10">
        <f t="shared" si="38"/>
        <v>15</v>
      </c>
      <c r="C390" s="196">
        <v>39342</v>
      </c>
      <c r="D390" s="16">
        <v>302.2</v>
      </c>
      <c r="E390" s="60">
        <v>62.853</v>
      </c>
      <c r="F390" s="52">
        <f t="shared" si="39"/>
        <v>5.430499200000001</v>
      </c>
      <c r="G390" s="16">
        <f t="shared" si="36"/>
        <v>69.18400000000001</v>
      </c>
      <c r="H390" s="52">
        <f t="shared" si="37"/>
        <v>375.70365665280013</v>
      </c>
      <c r="I390" s="10" t="s">
        <v>125</v>
      </c>
      <c r="J390" s="4">
        <v>55.826</v>
      </c>
      <c r="K390" s="4">
        <v>72.498</v>
      </c>
      <c r="L390" s="4">
        <v>79.228</v>
      </c>
      <c r="M390" s="17"/>
      <c r="N390" s="17"/>
      <c r="O390" s="11"/>
    </row>
    <row r="391" spans="1:15" ht="24">
      <c r="A391" s="11"/>
      <c r="B391" s="10">
        <f t="shared" si="38"/>
        <v>16</v>
      </c>
      <c r="C391" s="196">
        <v>39350</v>
      </c>
      <c r="D391" s="16">
        <v>301.97</v>
      </c>
      <c r="E391" s="60">
        <v>37.962</v>
      </c>
      <c r="F391" s="52">
        <f t="shared" si="39"/>
        <v>3.2799168000000005</v>
      </c>
      <c r="G391" s="16">
        <f t="shared" si="36"/>
        <v>81.58999999999999</v>
      </c>
      <c r="H391" s="52">
        <f t="shared" si="37"/>
        <v>267.608411712</v>
      </c>
      <c r="I391" s="10" t="s">
        <v>126</v>
      </c>
      <c r="J391" s="4">
        <v>93.688</v>
      </c>
      <c r="K391" s="4">
        <v>79.765</v>
      </c>
      <c r="L391" s="4">
        <v>71.317</v>
      </c>
      <c r="M391" s="17"/>
      <c r="N391" s="17"/>
      <c r="O391" s="11"/>
    </row>
    <row r="392" spans="1:15" ht="24">
      <c r="A392" s="11"/>
      <c r="B392" s="10">
        <f t="shared" si="38"/>
        <v>17</v>
      </c>
      <c r="C392" s="196">
        <v>39359</v>
      </c>
      <c r="D392" s="16">
        <v>301.98</v>
      </c>
      <c r="E392" s="60">
        <v>42.538</v>
      </c>
      <c r="F392" s="52">
        <f t="shared" si="39"/>
        <v>3.6752832</v>
      </c>
      <c r="G392" s="16">
        <f t="shared" si="36"/>
        <v>97.91733333333333</v>
      </c>
      <c r="H392" s="52">
        <f t="shared" si="37"/>
        <v>359.8739301888</v>
      </c>
      <c r="I392" s="10" t="s">
        <v>41</v>
      </c>
      <c r="J392" s="4">
        <v>138.286</v>
      </c>
      <c r="K392" s="4">
        <v>84.528</v>
      </c>
      <c r="L392" s="4">
        <v>70.938</v>
      </c>
      <c r="M392" s="17"/>
      <c r="N392" s="17"/>
      <c r="O392" s="11"/>
    </row>
    <row r="393" spans="1:15" ht="24">
      <c r="A393" s="11"/>
      <c r="B393" s="10">
        <f t="shared" si="38"/>
        <v>18</v>
      </c>
      <c r="C393" s="196">
        <v>39371</v>
      </c>
      <c r="D393" s="16">
        <v>302.28</v>
      </c>
      <c r="E393" s="60">
        <v>72.96</v>
      </c>
      <c r="F393" s="52">
        <f t="shared" si="39"/>
        <v>6.303744</v>
      </c>
      <c r="G393" s="16">
        <f t="shared" si="36"/>
        <v>60.718333333333334</v>
      </c>
      <c r="H393" s="52">
        <f t="shared" si="37"/>
        <v>382.75282944</v>
      </c>
      <c r="I393" s="10" t="s">
        <v>42</v>
      </c>
      <c r="J393" s="4">
        <v>64.157</v>
      </c>
      <c r="K393" s="4">
        <v>48.262</v>
      </c>
      <c r="L393" s="4">
        <v>69.736</v>
      </c>
      <c r="M393" s="17"/>
      <c r="N393" s="17"/>
      <c r="O393" s="11"/>
    </row>
    <row r="394" spans="1:15" ht="24">
      <c r="A394" s="11"/>
      <c r="B394" s="10">
        <f t="shared" si="38"/>
        <v>19</v>
      </c>
      <c r="C394" s="196">
        <v>39384</v>
      </c>
      <c r="D394" s="16">
        <v>301.91</v>
      </c>
      <c r="E394" s="60">
        <v>33.885</v>
      </c>
      <c r="F394" s="52">
        <f t="shared" si="39"/>
        <v>2.927664</v>
      </c>
      <c r="G394" s="16">
        <f t="shared" si="36"/>
        <v>50.072</v>
      </c>
      <c r="H394" s="52">
        <f t="shared" si="37"/>
        <v>146.593991808</v>
      </c>
      <c r="I394" s="10" t="s">
        <v>43</v>
      </c>
      <c r="J394" s="4">
        <v>78.941</v>
      </c>
      <c r="K394" s="4">
        <v>46.698</v>
      </c>
      <c r="L394" s="4">
        <v>24.577</v>
      </c>
      <c r="M394" s="17"/>
      <c r="N394" s="17"/>
      <c r="O394" s="11"/>
    </row>
    <row r="395" spans="1:15" ht="24">
      <c r="A395" s="11"/>
      <c r="B395" s="10">
        <f t="shared" si="38"/>
        <v>20</v>
      </c>
      <c r="C395" s="196">
        <v>39391</v>
      </c>
      <c r="D395" s="16">
        <v>302.47</v>
      </c>
      <c r="E395" s="60">
        <v>124.927</v>
      </c>
      <c r="F395" s="52">
        <f t="shared" si="39"/>
        <v>10.7936928</v>
      </c>
      <c r="G395" s="16">
        <f aca="true" t="shared" si="40" ref="G395:G402">+AVERAGE(J395:L395)</f>
        <v>266.17766666666665</v>
      </c>
      <c r="H395" s="52">
        <f t="shared" si="37"/>
        <v>2873.0399642208</v>
      </c>
      <c r="I395" s="10" t="s">
        <v>44</v>
      </c>
      <c r="J395" s="4">
        <v>215.248</v>
      </c>
      <c r="K395" s="4">
        <v>322.033</v>
      </c>
      <c r="L395" s="4">
        <v>261.252</v>
      </c>
      <c r="M395" s="17"/>
      <c r="N395" s="17"/>
      <c r="O395" s="11"/>
    </row>
    <row r="396" spans="1:15" ht="24">
      <c r="A396" s="11"/>
      <c r="B396" s="10">
        <f t="shared" si="38"/>
        <v>21</v>
      </c>
      <c r="C396" s="196">
        <v>39402</v>
      </c>
      <c r="D396" s="16">
        <v>301.97</v>
      </c>
      <c r="E396" s="16">
        <v>36.307</v>
      </c>
      <c r="F396" s="52">
        <f t="shared" si="39"/>
        <v>3.1369248000000005</v>
      </c>
      <c r="G396" s="16">
        <f t="shared" si="40"/>
        <v>44.719</v>
      </c>
      <c r="H396" s="52">
        <f t="shared" si="37"/>
        <v>140.28014013120003</v>
      </c>
      <c r="I396" s="10" t="s">
        <v>45</v>
      </c>
      <c r="J396" s="4">
        <v>45.918</v>
      </c>
      <c r="K396" s="4">
        <v>36.014</v>
      </c>
      <c r="L396" s="4">
        <v>52.225</v>
      </c>
      <c r="M396" s="17"/>
      <c r="N396" s="17"/>
      <c r="O396" s="11"/>
    </row>
    <row r="397" spans="1:15" ht="24.75" thickBot="1">
      <c r="A397" s="11"/>
      <c r="B397" s="57">
        <f t="shared" si="38"/>
        <v>22</v>
      </c>
      <c r="C397" s="199">
        <v>39416</v>
      </c>
      <c r="D397" s="58">
        <v>301.9</v>
      </c>
      <c r="E397" s="58">
        <v>30.174</v>
      </c>
      <c r="F397" s="59">
        <f t="shared" si="39"/>
        <v>2.6070336000000003</v>
      </c>
      <c r="G397" s="58">
        <f t="shared" si="40"/>
        <v>40.42433333333334</v>
      </c>
      <c r="H397" s="52">
        <f t="shared" si="37"/>
        <v>105.38759525760003</v>
      </c>
      <c r="I397" s="57" t="s">
        <v>46</v>
      </c>
      <c r="J397" s="58">
        <v>41.775</v>
      </c>
      <c r="K397" s="58">
        <v>49.292</v>
      </c>
      <c r="L397" s="58">
        <v>30.206</v>
      </c>
      <c r="M397" s="17"/>
      <c r="N397" s="17"/>
      <c r="O397" s="11"/>
    </row>
    <row r="398" spans="1:15" ht="24">
      <c r="A398" s="11"/>
      <c r="B398" s="10">
        <v>1</v>
      </c>
      <c r="C398" s="196">
        <v>39540</v>
      </c>
      <c r="D398" s="16">
        <v>301.78</v>
      </c>
      <c r="E398" s="16">
        <v>16.981</v>
      </c>
      <c r="F398" s="52">
        <f t="shared" si="39"/>
        <v>1.4671584000000002</v>
      </c>
      <c r="G398" s="16">
        <f t="shared" si="40"/>
        <v>37.583</v>
      </c>
      <c r="H398" s="52">
        <f t="shared" si="37"/>
        <v>55.140214147200005</v>
      </c>
      <c r="I398" s="84" t="s">
        <v>31</v>
      </c>
      <c r="J398" s="4">
        <v>63.855</v>
      </c>
      <c r="K398" s="4">
        <v>26.508</v>
      </c>
      <c r="L398" s="4">
        <v>22.386</v>
      </c>
      <c r="M398" s="17"/>
      <c r="N398" s="17"/>
      <c r="O398" s="11"/>
    </row>
    <row r="399" spans="1:15" ht="24">
      <c r="A399" s="11"/>
      <c r="B399" s="10">
        <f t="shared" si="38"/>
        <v>2</v>
      </c>
      <c r="C399" s="196">
        <v>39548</v>
      </c>
      <c r="D399" s="16">
        <v>301.8</v>
      </c>
      <c r="E399" s="16">
        <v>18.524</v>
      </c>
      <c r="F399" s="52">
        <f t="shared" si="39"/>
        <v>1.6004736000000002</v>
      </c>
      <c r="G399" s="16">
        <f t="shared" si="40"/>
        <v>56.85033333333333</v>
      </c>
      <c r="H399" s="52">
        <f t="shared" si="37"/>
        <v>90.9874576512</v>
      </c>
      <c r="I399" s="12" t="s">
        <v>65</v>
      </c>
      <c r="J399" s="4">
        <v>29.08</v>
      </c>
      <c r="K399" s="4">
        <v>55.156</v>
      </c>
      <c r="L399" s="4">
        <v>86.315</v>
      </c>
      <c r="M399" s="17"/>
      <c r="N399" s="17"/>
      <c r="O399" s="11"/>
    </row>
    <row r="400" spans="1:15" ht="24">
      <c r="A400" s="11"/>
      <c r="B400" s="10">
        <f t="shared" si="38"/>
        <v>3</v>
      </c>
      <c r="C400" s="196">
        <v>39560</v>
      </c>
      <c r="D400" s="16">
        <v>301.63</v>
      </c>
      <c r="E400" s="16">
        <v>6.221</v>
      </c>
      <c r="F400" s="52">
        <f t="shared" si="39"/>
        <v>0.5374944</v>
      </c>
      <c r="G400" s="16">
        <f t="shared" si="40"/>
        <v>55.30566666666666</v>
      </c>
      <c r="H400" s="52">
        <f t="shared" si="37"/>
        <v>29.726486121599997</v>
      </c>
      <c r="I400" s="12" t="s">
        <v>32</v>
      </c>
      <c r="J400" s="4">
        <v>27.24</v>
      </c>
      <c r="K400" s="4">
        <v>60.309</v>
      </c>
      <c r="L400" s="4">
        <v>78.368</v>
      </c>
      <c r="M400" s="17"/>
      <c r="N400" s="17"/>
      <c r="O400" s="11"/>
    </row>
    <row r="401" spans="1:15" ht="24">
      <c r="A401" s="11"/>
      <c r="B401" s="10">
        <f t="shared" si="38"/>
        <v>4</v>
      </c>
      <c r="C401" s="196">
        <v>39570</v>
      </c>
      <c r="D401" s="16">
        <v>301.96</v>
      </c>
      <c r="E401" s="16">
        <v>43.018</v>
      </c>
      <c r="F401" s="52">
        <f t="shared" si="39"/>
        <v>3.7167552</v>
      </c>
      <c r="G401" s="16">
        <f t="shared" si="40"/>
        <v>55.20733333333334</v>
      </c>
      <c r="H401" s="52">
        <f t="shared" si="37"/>
        <v>205.19214324480004</v>
      </c>
      <c r="I401" s="12" t="s">
        <v>72</v>
      </c>
      <c r="J401" s="4">
        <v>47.503</v>
      </c>
      <c r="K401" s="4">
        <v>61.327</v>
      </c>
      <c r="L401" s="4">
        <v>56.792</v>
      </c>
      <c r="M401" s="17"/>
      <c r="N401" s="17"/>
      <c r="O401" s="11"/>
    </row>
    <row r="402" spans="1:15" ht="24">
      <c r="A402" s="11"/>
      <c r="B402" s="10">
        <f t="shared" si="38"/>
        <v>5</v>
      </c>
      <c r="C402" s="196">
        <v>39589</v>
      </c>
      <c r="D402" s="16">
        <v>301.95</v>
      </c>
      <c r="E402" s="16">
        <v>41.901</v>
      </c>
      <c r="F402" s="52">
        <f t="shared" si="39"/>
        <v>3.6202464000000005</v>
      </c>
      <c r="G402" s="16">
        <f t="shared" si="40"/>
        <v>63.61633333333333</v>
      </c>
      <c r="H402" s="52">
        <f t="shared" si="37"/>
        <v>230.3068017312</v>
      </c>
      <c r="I402" s="10" t="s">
        <v>33</v>
      </c>
      <c r="J402" s="4">
        <v>67.434</v>
      </c>
      <c r="K402" s="4">
        <v>64.586</v>
      </c>
      <c r="L402" s="4">
        <v>58.829</v>
      </c>
      <c r="M402" s="17"/>
      <c r="N402" s="17"/>
      <c r="O402" s="11"/>
    </row>
    <row r="403" spans="1:15" ht="24">
      <c r="A403" s="11"/>
      <c r="B403" s="10">
        <f t="shared" si="38"/>
        <v>6</v>
      </c>
      <c r="C403" s="196">
        <v>39594</v>
      </c>
      <c r="D403" s="16">
        <v>301.86</v>
      </c>
      <c r="E403" s="16">
        <v>28.165</v>
      </c>
      <c r="F403" s="52">
        <f t="shared" si="39"/>
        <v>2.433456</v>
      </c>
      <c r="G403" s="16">
        <f>+AVERAGE(J403:L403)</f>
        <v>55.99033333333333</v>
      </c>
      <c r="H403" s="52">
        <f t="shared" si="37"/>
        <v>136.250012592</v>
      </c>
      <c r="I403" s="10" t="s">
        <v>34</v>
      </c>
      <c r="J403" s="4">
        <v>45.693</v>
      </c>
      <c r="K403" s="4">
        <v>64.6</v>
      </c>
      <c r="L403" s="4">
        <v>57.678</v>
      </c>
      <c r="M403" s="17"/>
      <c r="N403" s="17"/>
      <c r="O403" s="11"/>
    </row>
    <row r="404" spans="1:15" ht="24">
      <c r="A404" s="11"/>
      <c r="B404" s="10">
        <f t="shared" si="38"/>
        <v>7</v>
      </c>
      <c r="C404" s="196">
        <v>39603</v>
      </c>
      <c r="D404" s="16">
        <v>301.86</v>
      </c>
      <c r="E404" s="16">
        <v>26.833</v>
      </c>
      <c r="F404" s="52">
        <f t="shared" si="39"/>
        <v>2.3183712</v>
      </c>
      <c r="G404" s="16">
        <f>+AVERAGE(J404:L404)</f>
        <v>112.42733333333335</v>
      </c>
      <c r="H404" s="52">
        <f t="shared" si="37"/>
        <v>260.64829169280006</v>
      </c>
      <c r="I404" s="10" t="s">
        <v>122</v>
      </c>
      <c r="J404" s="4">
        <v>90.526</v>
      </c>
      <c r="K404" s="4">
        <v>115.408</v>
      </c>
      <c r="L404" s="4">
        <v>131.348</v>
      </c>
      <c r="M404" s="17"/>
      <c r="N404" s="17"/>
      <c r="O404" s="11"/>
    </row>
    <row r="405" spans="1:15" ht="24">
      <c r="A405" s="11"/>
      <c r="B405" s="10">
        <f t="shared" si="38"/>
        <v>8</v>
      </c>
      <c r="C405" s="196">
        <v>39615</v>
      </c>
      <c r="D405" s="16">
        <v>301.8</v>
      </c>
      <c r="E405" s="16">
        <v>22.523</v>
      </c>
      <c r="F405" s="52">
        <f t="shared" si="39"/>
        <v>1.9459872</v>
      </c>
      <c r="G405" s="16">
        <f aca="true" t="shared" si="41" ref="G405:G417">+AVERAGE(J405:L405)</f>
        <v>75.574</v>
      </c>
      <c r="H405" s="52">
        <f t="shared" si="37"/>
        <v>147.0660366528</v>
      </c>
      <c r="I405" s="10" t="s">
        <v>67</v>
      </c>
      <c r="J405" s="4">
        <v>56.89</v>
      </c>
      <c r="K405" s="4">
        <v>84.906</v>
      </c>
      <c r="L405" s="4">
        <v>84.926</v>
      </c>
      <c r="M405" s="17"/>
      <c r="N405" s="17"/>
      <c r="O405" s="11"/>
    </row>
    <row r="406" spans="1:15" ht="24">
      <c r="A406" s="11"/>
      <c r="B406" s="10">
        <f t="shared" si="38"/>
        <v>9</v>
      </c>
      <c r="C406" s="196">
        <v>39629</v>
      </c>
      <c r="D406" s="16">
        <v>301.69</v>
      </c>
      <c r="E406" s="16">
        <v>12.206</v>
      </c>
      <c r="F406" s="52">
        <f t="shared" si="39"/>
        <v>1.0545984</v>
      </c>
      <c r="G406" s="16">
        <f t="shared" si="41"/>
        <v>95.882</v>
      </c>
      <c r="H406" s="52">
        <f t="shared" si="37"/>
        <v>101.1170037888</v>
      </c>
      <c r="I406" s="10" t="s">
        <v>36</v>
      </c>
      <c r="J406" s="4">
        <v>73.726</v>
      </c>
      <c r="K406" s="4">
        <v>106.428</v>
      </c>
      <c r="L406" s="4">
        <v>107.492</v>
      </c>
      <c r="M406" s="17"/>
      <c r="N406" s="17"/>
      <c r="O406" s="11"/>
    </row>
    <row r="407" spans="1:15" ht="24">
      <c r="A407" s="11"/>
      <c r="B407" s="10">
        <f t="shared" si="38"/>
        <v>10</v>
      </c>
      <c r="C407" s="196">
        <v>39633</v>
      </c>
      <c r="D407" s="16">
        <v>301.84</v>
      </c>
      <c r="E407" s="16">
        <v>25.604</v>
      </c>
      <c r="F407" s="52">
        <f t="shared" si="39"/>
        <v>2.2121856</v>
      </c>
      <c r="G407" s="16">
        <f t="shared" si="41"/>
        <v>625.4953333333334</v>
      </c>
      <c r="H407" s="52">
        <f t="shared" si="37"/>
        <v>1383.7117692672002</v>
      </c>
      <c r="I407" s="10" t="s">
        <v>37</v>
      </c>
      <c r="J407" s="4">
        <v>703.426</v>
      </c>
      <c r="K407" s="4">
        <v>643.706</v>
      </c>
      <c r="L407" s="4">
        <v>529.354</v>
      </c>
      <c r="M407" s="17"/>
      <c r="N407" s="17"/>
      <c r="O407" s="11"/>
    </row>
    <row r="408" spans="1:15" ht="24">
      <c r="A408" s="11"/>
      <c r="B408" s="10">
        <f t="shared" si="38"/>
        <v>11</v>
      </c>
      <c r="C408" s="196">
        <v>39645</v>
      </c>
      <c r="D408" s="16">
        <v>301.76</v>
      </c>
      <c r="E408" s="16">
        <v>16.627</v>
      </c>
      <c r="F408" s="52">
        <f t="shared" si="39"/>
        <v>1.4365728</v>
      </c>
      <c r="G408" s="16">
        <f t="shared" si="41"/>
        <v>127.14833333333333</v>
      </c>
      <c r="H408" s="52">
        <f t="shared" si="37"/>
        <v>182.657837232</v>
      </c>
      <c r="I408" s="10" t="s">
        <v>123</v>
      </c>
      <c r="J408" s="4">
        <v>145.146</v>
      </c>
      <c r="K408" s="4">
        <v>136.974</v>
      </c>
      <c r="L408" s="4">
        <v>99.325</v>
      </c>
      <c r="M408" s="17"/>
      <c r="N408" s="17"/>
      <c r="O408" s="11"/>
    </row>
    <row r="409" spans="1:15" ht="24">
      <c r="A409" s="11"/>
      <c r="B409" s="10">
        <f t="shared" si="38"/>
        <v>12</v>
      </c>
      <c r="C409" s="196">
        <v>39658</v>
      </c>
      <c r="D409" s="16">
        <v>302.33</v>
      </c>
      <c r="E409" s="16">
        <v>38.835</v>
      </c>
      <c r="F409" s="52">
        <f t="shared" si="39"/>
        <v>3.355344</v>
      </c>
      <c r="G409" s="16">
        <f t="shared" si="41"/>
        <v>149.696</v>
      </c>
      <c r="H409" s="52">
        <f t="shared" si="37"/>
        <v>502.281575424</v>
      </c>
      <c r="I409" s="10" t="s">
        <v>124</v>
      </c>
      <c r="J409" s="4">
        <v>134.983</v>
      </c>
      <c r="K409" s="4">
        <v>169.476</v>
      </c>
      <c r="L409" s="4">
        <v>144.629</v>
      </c>
      <c r="M409" s="17"/>
      <c r="N409" s="17"/>
      <c r="O409" s="11"/>
    </row>
    <row r="410" spans="1:15" ht="24">
      <c r="A410" s="11"/>
      <c r="B410" s="10">
        <f t="shared" si="38"/>
        <v>13</v>
      </c>
      <c r="C410" s="196">
        <v>39664</v>
      </c>
      <c r="D410" s="16">
        <v>302.33</v>
      </c>
      <c r="E410" s="16">
        <v>100.646</v>
      </c>
      <c r="F410" s="52">
        <f t="shared" si="39"/>
        <v>8.6958144</v>
      </c>
      <c r="G410" s="16">
        <f t="shared" si="41"/>
        <v>143.61866666666666</v>
      </c>
      <c r="H410" s="52">
        <f t="shared" si="37"/>
        <v>1248.8812697088</v>
      </c>
      <c r="I410" s="10" t="s">
        <v>39</v>
      </c>
      <c r="J410" s="4">
        <v>148.992</v>
      </c>
      <c r="K410" s="4">
        <v>161.648</v>
      </c>
      <c r="L410" s="4">
        <v>120.216</v>
      </c>
      <c r="M410" s="17"/>
      <c r="N410" s="17"/>
      <c r="O410" s="11"/>
    </row>
    <row r="411" spans="1:15" ht="24">
      <c r="A411" s="11"/>
      <c r="B411" s="10">
        <f t="shared" si="38"/>
        <v>14</v>
      </c>
      <c r="C411" s="196">
        <v>39673</v>
      </c>
      <c r="D411" s="16">
        <v>302.26</v>
      </c>
      <c r="E411" s="16">
        <v>93.735</v>
      </c>
      <c r="F411" s="52">
        <f t="shared" si="39"/>
        <v>8.098704</v>
      </c>
      <c r="G411" s="16">
        <f t="shared" si="41"/>
        <v>87.43066666666668</v>
      </c>
      <c r="H411" s="52">
        <f t="shared" si="37"/>
        <v>708.0750898560001</v>
      </c>
      <c r="I411" s="10" t="s">
        <v>61</v>
      </c>
      <c r="J411" s="4">
        <v>83.7</v>
      </c>
      <c r="K411" s="4">
        <v>100.496</v>
      </c>
      <c r="L411" s="4">
        <v>78.096</v>
      </c>
      <c r="M411" s="17"/>
      <c r="N411" s="17"/>
      <c r="O411" s="11"/>
    </row>
    <row r="412" spans="1:15" ht="24">
      <c r="A412" s="11"/>
      <c r="B412" s="10">
        <f t="shared" si="38"/>
        <v>15</v>
      </c>
      <c r="C412" s="196">
        <v>39687</v>
      </c>
      <c r="D412" s="16">
        <v>302.12</v>
      </c>
      <c r="E412" s="16">
        <v>67.414</v>
      </c>
      <c r="F412" s="52">
        <f t="shared" si="39"/>
        <v>5.8245696</v>
      </c>
      <c r="G412" s="16">
        <f t="shared" si="41"/>
        <v>68.256</v>
      </c>
      <c r="H412" s="52">
        <f t="shared" si="37"/>
        <v>397.5618226176</v>
      </c>
      <c r="I412" s="10" t="s">
        <v>125</v>
      </c>
      <c r="J412" s="4">
        <v>63.098</v>
      </c>
      <c r="K412" s="4">
        <v>71.135</v>
      </c>
      <c r="L412" s="4">
        <v>70.535</v>
      </c>
      <c r="M412" s="17"/>
      <c r="N412" s="17"/>
      <c r="O412" s="11"/>
    </row>
    <row r="413" spans="1:15" ht="24">
      <c r="A413" s="11"/>
      <c r="B413" s="10">
        <f t="shared" si="38"/>
        <v>16</v>
      </c>
      <c r="C413" s="196">
        <v>39699</v>
      </c>
      <c r="D413" s="16">
        <v>302.93</v>
      </c>
      <c r="E413" s="16">
        <v>232.044</v>
      </c>
      <c r="F413" s="52">
        <f t="shared" si="39"/>
        <v>20.0486016</v>
      </c>
      <c r="G413" s="16">
        <f t="shared" si="41"/>
        <v>603.2406666666667</v>
      </c>
      <c r="H413" s="52">
        <f t="shared" si="37"/>
        <v>12094.131794918401</v>
      </c>
      <c r="I413" s="10" t="s">
        <v>126</v>
      </c>
      <c r="J413" s="4">
        <v>608.71</v>
      </c>
      <c r="K413" s="4">
        <v>586.269</v>
      </c>
      <c r="L413" s="4">
        <v>614.743</v>
      </c>
      <c r="M413" s="17"/>
      <c r="N413" s="17"/>
      <c r="O413" s="11"/>
    </row>
    <row r="414" spans="1:15" ht="24">
      <c r="A414" s="11"/>
      <c r="B414" s="10">
        <f t="shared" si="38"/>
        <v>17</v>
      </c>
      <c r="C414" s="196">
        <v>39707</v>
      </c>
      <c r="D414" s="16">
        <v>302.72</v>
      </c>
      <c r="E414" s="16">
        <v>197.891</v>
      </c>
      <c r="F414" s="52">
        <f t="shared" si="39"/>
        <v>17.0977824</v>
      </c>
      <c r="G414" s="16">
        <f t="shared" si="41"/>
        <v>372.27199999999993</v>
      </c>
      <c r="H414" s="52">
        <f t="shared" si="37"/>
        <v>6365.025649612799</v>
      </c>
      <c r="I414" s="10" t="s">
        <v>41</v>
      </c>
      <c r="J414" s="4">
        <v>386.276</v>
      </c>
      <c r="K414" s="4">
        <v>383.659</v>
      </c>
      <c r="L414" s="4">
        <v>346.881</v>
      </c>
      <c r="M414" s="17"/>
      <c r="N414" s="17"/>
      <c r="O414" s="11"/>
    </row>
    <row r="415" spans="1:15" ht="24">
      <c r="A415" s="11"/>
      <c r="B415" s="10">
        <f t="shared" si="38"/>
        <v>18</v>
      </c>
      <c r="C415" s="196">
        <v>39716</v>
      </c>
      <c r="D415" s="16">
        <v>302.21</v>
      </c>
      <c r="E415" s="16">
        <v>86.407</v>
      </c>
      <c r="F415" s="52">
        <f t="shared" si="39"/>
        <v>7.4655648</v>
      </c>
      <c r="G415" s="16">
        <f t="shared" si="41"/>
        <v>265.358</v>
      </c>
      <c r="H415" s="52">
        <f t="shared" si="37"/>
        <v>1981.0473441984</v>
      </c>
      <c r="I415" s="10" t="s">
        <v>42</v>
      </c>
      <c r="J415" s="4">
        <v>232.129</v>
      </c>
      <c r="K415" s="4">
        <v>232.768</v>
      </c>
      <c r="L415" s="4">
        <v>331.177</v>
      </c>
      <c r="M415" s="17"/>
      <c r="N415" s="17"/>
      <c r="O415" s="11"/>
    </row>
    <row r="416" spans="1:15" ht="24">
      <c r="A416" s="11"/>
      <c r="B416" s="10">
        <f t="shared" si="38"/>
        <v>19</v>
      </c>
      <c r="C416" s="196">
        <v>39729</v>
      </c>
      <c r="D416" s="16">
        <v>302.29</v>
      </c>
      <c r="E416" s="16">
        <v>106.666</v>
      </c>
      <c r="F416" s="52">
        <f t="shared" si="39"/>
        <v>9.2159424</v>
      </c>
      <c r="G416" s="16">
        <f>+AVERAGE(J416:L416)</f>
        <v>31.294520000000002</v>
      </c>
      <c r="H416" s="52">
        <f t="shared" si="37"/>
        <v>288.408493755648</v>
      </c>
      <c r="I416" s="10" t="s">
        <v>43</v>
      </c>
      <c r="J416" s="4">
        <v>24.65787</v>
      </c>
      <c r="K416" s="4">
        <v>28.19354</v>
      </c>
      <c r="L416" s="4">
        <v>41.03215</v>
      </c>
      <c r="M416" s="17"/>
      <c r="N416" s="17"/>
      <c r="O416" s="11"/>
    </row>
    <row r="417" spans="1:15" ht="24">
      <c r="A417" s="11"/>
      <c r="B417" s="10">
        <f t="shared" si="38"/>
        <v>20</v>
      </c>
      <c r="C417" s="196">
        <v>39741</v>
      </c>
      <c r="D417" s="16">
        <v>301.88</v>
      </c>
      <c r="E417" s="16">
        <v>42.93</v>
      </c>
      <c r="F417" s="52">
        <f t="shared" si="39"/>
        <v>3.709152</v>
      </c>
      <c r="G417" s="16">
        <f t="shared" si="41"/>
        <v>45.180036666666666</v>
      </c>
      <c r="H417" s="52">
        <f t="shared" si="37"/>
        <v>167.57962336224</v>
      </c>
      <c r="I417" s="10" t="s">
        <v>44</v>
      </c>
      <c r="J417" s="4">
        <v>48.25379</v>
      </c>
      <c r="K417" s="4">
        <v>50.67152</v>
      </c>
      <c r="L417" s="4">
        <v>36.6148</v>
      </c>
      <c r="M417" s="17"/>
      <c r="N417" s="17"/>
      <c r="O417" s="11"/>
    </row>
    <row r="418" spans="1:15" ht="24">
      <c r="A418" s="11"/>
      <c r="B418" s="10">
        <f aca="true" t="shared" si="42" ref="B418:B425">+B417+1</f>
        <v>21</v>
      </c>
      <c r="C418" s="196">
        <v>39750</v>
      </c>
      <c r="D418" s="16">
        <v>302.55</v>
      </c>
      <c r="E418" s="16">
        <v>159.328</v>
      </c>
      <c r="F418" s="52">
        <f t="shared" si="39"/>
        <v>13.765939200000002</v>
      </c>
      <c r="G418" s="16">
        <f aca="true" t="shared" si="43" ref="G418:G425">+AVERAGE(J418:L418)</f>
        <v>352.26966666666675</v>
      </c>
      <c r="H418" s="52">
        <f t="shared" si="37"/>
        <v>4849.3228133376015</v>
      </c>
      <c r="I418" s="10" t="s">
        <v>45</v>
      </c>
      <c r="J418" s="4">
        <v>329.62458</v>
      </c>
      <c r="K418" s="4">
        <v>392.24328</v>
      </c>
      <c r="L418" s="4">
        <v>334.94114</v>
      </c>
      <c r="M418" s="17"/>
      <c r="N418" s="17"/>
      <c r="O418" s="11"/>
    </row>
    <row r="419" spans="1:15" ht="24">
      <c r="A419" s="11"/>
      <c r="B419" s="10">
        <f t="shared" si="42"/>
        <v>22</v>
      </c>
      <c r="C419" s="196">
        <v>39757</v>
      </c>
      <c r="D419" s="16">
        <v>302.19</v>
      </c>
      <c r="E419" s="16">
        <v>92.237</v>
      </c>
      <c r="F419" s="52">
        <f t="shared" si="39"/>
        <v>7.9692768</v>
      </c>
      <c r="G419" s="16">
        <f t="shared" si="43"/>
        <v>44.09811333333332</v>
      </c>
      <c r="H419" s="52">
        <f t="shared" si="37"/>
        <v>351.4300715111039</v>
      </c>
      <c r="I419" s="10" t="s">
        <v>46</v>
      </c>
      <c r="J419" s="4">
        <v>36.65755</v>
      </c>
      <c r="K419" s="4">
        <v>29.6313</v>
      </c>
      <c r="L419" s="4">
        <v>66.00549</v>
      </c>
      <c r="M419" s="17"/>
      <c r="N419" s="17"/>
      <c r="O419" s="11"/>
    </row>
    <row r="420" spans="1:15" ht="24">
      <c r="A420" s="11"/>
      <c r="B420" s="10">
        <f t="shared" si="42"/>
        <v>23</v>
      </c>
      <c r="C420" s="196">
        <v>39771</v>
      </c>
      <c r="D420" s="16">
        <v>301.96</v>
      </c>
      <c r="E420" s="16">
        <v>81.292</v>
      </c>
      <c r="F420" s="52">
        <f t="shared" si="39"/>
        <v>7.023628800000001</v>
      </c>
      <c r="G420" s="16">
        <f t="shared" si="43"/>
        <v>221.5367533333333</v>
      </c>
      <c r="H420" s="52">
        <f aca="true" t="shared" si="44" ref="H420:H483">G420*F420</f>
        <v>1555.991920970496</v>
      </c>
      <c r="I420" s="10" t="s">
        <v>127</v>
      </c>
      <c r="J420" s="4">
        <v>224.43568</v>
      </c>
      <c r="K420" s="4">
        <v>236.28772</v>
      </c>
      <c r="L420" s="4">
        <v>203.88686</v>
      </c>
      <c r="M420" s="17"/>
      <c r="N420" s="17"/>
      <c r="O420" s="11"/>
    </row>
    <row r="421" spans="1:15" ht="24">
      <c r="A421" s="11"/>
      <c r="B421" s="10">
        <f t="shared" si="42"/>
        <v>24</v>
      </c>
      <c r="C421" s="196">
        <v>39793</v>
      </c>
      <c r="D421" s="16">
        <v>301.81</v>
      </c>
      <c r="E421" s="16">
        <v>26.309</v>
      </c>
      <c r="F421" s="52">
        <f t="shared" si="39"/>
        <v>2.2730976000000003</v>
      </c>
      <c r="G421" s="16">
        <f t="shared" si="43"/>
        <v>39.124590000000005</v>
      </c>
      <c r="H421" s="52">
        <f t="shared" si="44"/>
        <v>88.93401162998403</v>
      </c>
      <c r="I421" s="10" t="s">
        <v>70</v>
      </c>
      <c r="J421" s="4">
        <v>53.20092</v>
      </c>
      <c r="K421" s="4">
        <v>40.93187</v>
      </c>
      <c r="L421" s="4">
        <v>23.24098</v>
      </c>
      <c r="M421" s="17"/>
      <c r="N421" s="17"/>
      <c r="O421" s="11"/>
    </row>
    <row r="422" spans="1:15" ht="24">
      <c r="A422" s="11"/>
      <c r="B422" s="10">
        <f t="shared" si="42"/>
        <v>25</v>
      </c>
      <c r="C422" s="196">
        <v>39808</v>
      </c>
      <c r="D422" s="16">
        <v>301.67</v>
      </c>
      <c r="E422" s="16">
        <v>14.536</v>
      </c>
      <c r="F422" s="52">
        <f t="shared" si="39"/>
        <v>1.2559104</v>
      </c>
      <c r="G422" s="16">
        <f t="shared" si="43"/>
        <v>33.32485666666667</v>
      </c>
      <c r="H422" s="52">
        <f t="shared" si="44"/>
        <v>41.85303406617601</v>
      </c>
      <c r="I422" s="10" t="s">
        <v>48</v>
      </c>
      <c r="J422" s="4">
        <v>38.67953</v>
      </c>
      <c r="K422" s="4">
        <v>28.83922</v>
      </c>
      <c r="L422" s="4">
        <v>32.45582</v>
      </c>
      <c r="M422" s="17"/>
      <c r="N422" s="17"/>
      <c r="O422" s="11"/>
    </row>
    <row r="423" spans="1:15" ht="24">
      <c r="A423" s="11"/>
      <c r="B423" s="10">
        <f t="shared" si="42"/>
        <v>26</v>
      </c>
      <c r="C423" s="196">
        <v>39819</v>
      </c>
      <c r="D423" s="16">
        <v>301.62</v>
      </c>
      <c r="E423" s="16">
        <v>12.781</v>
      </c>
      <c r="F423" s="52">
        <f t="shared" si="39"/>
        <v>1.1042784</v>
      </c>
      <c r="G423" s="16">
        <f t="shared" si="43"/>
        <v>92.08905</v>
      </c>
      <c r="H423" s="52">
        <f t="shared" si="44"/>
        <v>101.69194879152</v>
      </c>
      <c r="I423" s="10" t="s">
        <v>49</v>
      </c>
      <c r="J423" s="4">
        <v>90.31792</v>
      </c>
      <c r="K423" s="4">
        <v>90.94187</v>
      </c>
      <c r="L423" s="4">
        <v>95.00736</v>
      </c>
      <c r="M423" s="17"/>
      <c r="N423" s="17"/>
      <c r="O423" s="11"/>
    </row>
    <row r="424" spans="1:15" ht="24">
      <c r="A424" s="11"/>
      <c r="B424" s="10">
        <f t="shared" si="42"/>
        <v>27</v>
      </c>
      <c r="C424" s="196">
        <v>39842</v>
      </c>
      <c r="D424" s="16">
        <v>301.59</v>
      </c>
      <c r="E424" s="16">
        <v>8.529</v>
      </c>
      <c r="F424" s="52">
        <f t="shared" si="39"/>
        <v>0.7369056</v>
      </c>
      <c r="G424" s="16">
        <f t="shared" si="43"/>
        <v>116.79312333333333</v>
      </c>
      <c r="H424" s="52">
        <f t="shared" si="44"/>
        <v>86.065506625824</v>
      </c>
      <c r="I424" s="10" t="s">
        <v>128</v>
      </c>
      <c r="J424" s="4">
        <v>107.57784</v>
      </c>
      <c r="K424" s="4">
        <v>115.25796</v>
      </c>
      <c r="L424" s="4">
        <v>127.54357</v>
      </c>
      <c r="M424" s="17"/>
      <c r="N424" s="17"/>
      <c r="O424" s="11"/>
    </row>
    <row r="425" spans="1:15" ht="24">
      <c r="A425" s="11"/>
      <c r="B425" s="10">
        <f t="shared" si="42"/>
        <v>28</v>
      </c>
      <c r="C425" s="196">
        <v>39849</v>
      </c>
      <c r="D425" s="16">
        <v>301.62</v>
      </c>
      <c r="E425" s="16">
        <v>10.481</v>
      </c>
      <c r="F425" s="52">
        <f t="shared" si="39"/>
        <v>0.9055584</v>
      </c>
      <c r="G425" s="16">
        <f t="shared" si="43"/>
        <v>73.45654666666667</v>
      </c>
      <c r="H425" s="52">
        <f t="shared" si="44"/>
        <v>66.519192868992</v>
      </c>
      <c r="I425" s="10" t="s">
        <v>129</v>
      </c>
      <c r="J425" s="4">
        <v>72.77914</v>
      </c>
      <c r="K425" s="4">
        <v>68.27814</v>
      </c>
      <c r="L425" s="4">
        <v>79.31236</v>
      </c>
      <c r="M425" s="17"/>
      <c r="N425" s="64"/>
      <c r="O425" s="11"/>
    </row>
    <row r="426" spans="1:15" ht="24">
      <c r="A426" s="11"/>
      <c r="B426" s="10">
        <f>+B425+1</f>
        <v>29</v>
      </c>
      <c r="C426" s="196">
        <v>39867</v>
      </c>
      <c r="D426" s="16">
        <v>301.57</v>
      </c>
      <c r="E426" s="16">
        <v>8.594</v>
      </c>
      <c r="F426" s="52">
        <f aca="true" t="shared" si="45" ref="F426:F662">E426*0.0864</f>
        <v>0.7425216</v>
      </c>
      <c r="G426" s="16">
        <f aca="true" t="shared" si="46" ref="G426:G432">+AVERAGE(J426:L426)</f>
        <v>84.69873666666668</v>
      </c>
      <c r="H426" s="52">
        <f t="shared" si="44"/>
        <v>62.89064146771201</v>
      </c>
      <c r="I426" s="10" t="s">
        <v>130</v>
      </c>
      <c r="J426" s="4">
        <v>109.27066</v>
      </c>
      <c r="K426" s="4">
        <v>67.99883</v>
      </c>
      <c r="L426" s="4">
        <v>76.82672</v>
      </c>
      <c r="M426" s="17"/>
      <c r="N426" s="17"/>
      <c r="O426" s="11"/>
    </row>
    <row r="427" spans="1:15" ht="24">
      <c r="A427" s="11"/>
      <c r="B427" s="10">
        <f>+B426+1</f>
        <v>30</v>
      </c>
      <c r="C427" s="196">
        <v>39876</v>
      </c>
      <c r="D427" s="16">
        <v>301.56</v>
      </c>
      <c r="E427" s="16">
        <v>9.439</v>
      </c>
      <c r="F427" s="52">
        <f t="shared" si="45"/>
        <v>0.8155296000000001</v>
      </c>
      <c r="G427" s="16">
        <f t="shared" si="46"/>
        <v>112.25067000000001</v>
      </c>
      <c r="H427" s="52">
        <f t="shared" si="44"/>
        <v>91.54374400483202</v>
      </c>
      <c r="I427" s="10" t="s">
        <v>131</v>
      </c>
      <c r="J427" s="4">
        <v>102.70811</v>
      </c>
      <c r="K427" s="4">
        <v>123.27189</v>
      </c>
      <c r="L427" s="4">
        <v>110.77201</v>
      </c>
      <c r="M427" s="17"/>
      <c r="N427" s="17"/>
      <c r="O427" s="11"/>
    </row>
    <row r="428" spans="1:15" s="70" customFormat="1" ht="24.75" thickBot="1">
      <c r="A428" s="71"/>
      <c r="B428" s="72">
        <f>+B427+1</f>
        <v>31</v>
      </c>
      <c r="C428" s="200">
        <v>39903</v>
      </c>
      <c r="D428" s="73">
        <v>301.73</v>
      </c>
      <c r="E428" s="73">
        <v>20.961</v>
      </c>
      <c r="F428" s="74">
        <f t="shared" si="45"/>
        <v>1.8110304</v>
      </c>
      <c r="G428" s="73">
        <f t="shared" si="46"/>
        <v>38.863616666666665</v>
      </c>
      <c r="H428" s="52">
        <f t="shared" si="44"/>
        <v>70.38319123728</v>
      </c>
      <c r="I428" s="72" t="s">
        <v>132</v>
      </c>
      <c r="J428" s="73">
        <v>40.89411</v>
      </c>
      <c r="K428" s="73">
        <v>37.39871</v>
      </c>
      <c r="L428" s="73">
        <v>38.29803</v>
      </c>
      <c r="M428" s="69"/>
      <c r="N428" s="69"/>
      <c r="O428" s="65"/>
    </row>
    <row r="429" spans="1:15" s="70" customFormat="1" ht="24">
      <c r="A429" s="65"/>
      <c r="B429" s="66">
        <v>1</v>
      </c>
      <c r="C429" s="201">
        <v>39911</v>
      </c>
      <c r="D429" s="67">
        <v>301.84</v>
      </c>
      <c r="E429" s="67">
        <v>27.676</v>
      </c>
      <c r="F429" s="68">
        <f t="shared" si="45"/>
        <v>2.3912064</v>
      </c>
      <c r="G429" s="67">
        <f t="shared" si="46"/>
        <v>107.96529333333335</v>
      </c>
      <c r="H429" s="52">
        <f t="shared" si="44"/>
        <v>258.1673003965441</v>
      </c>
      <c r="I429" s="85" t="s">
        <v>133</v>
      </c>
      <c r="J429" s="13">
        <v>146.35916</v>
      </c>
      <c r="K429" s="13">
        <v>75.4883</v>
      </c>
      <c r="L429" s="13">
        <v>102.04842</v>
      </c>
      <c r="M429" s="69"/>
      <c r="N429" s="69"/>
      <c r="O429" s="65"/>
    </row>
    <row r="430" spans="1:15" ht="24">
      <c r="A430" s="11"/>
      <c r="B430" s="10">
        <v>2</v>
      </c>
      <c r="C430" s="196">
        <v>39932</v>
      </c>
      <c r="D430" s="16">
        <v>301.72</v>
      </c>
      <c r="E430" s="16">
        <v>18.536</v>
      </c>
      <c r="F430" s="52">
        <f t="shared" si="45"/>
        <v>1.6015104000000002</v>
      </c>
      <c r="G430" s="16">
        <f t="shared" si="46"/>
        <v>55.94074666666666</v>
      </c>
      <c r="H430" s="52">
        <f t="shared" si="44"/>
        <v>89.589687570432</v>
      </c>
      <c r="I430" s="12" t="s">
        <v>134</v>
      </c>
      <c r="J430" s="4">
        <v>41.48444</v>
      </c>
      <c r="K430" s="4">
        <v>61.78051</v>
      </c>
      <c r="L430" s="4">
        <v>64.55729</v>
      </c>
      <c r="M430" s="17"/>
      <c r="N430" s="17"/>
      <c r="O430" s="11"/>
    </row>
    <row r="431" spans="1:15" ht="24">
      <c r="A431" s="11"/>
      <c r="B431" s="10">
        <v>3</v>
      </c>
      <c r="C431" s="196">
        <v>39942</v>
      </c>
      <c r="D431" s="16">
        <v>301.71</v>
      </c>
      <c r="E431" s="16">
        <v>17.443</v>
      </c>
      <c r="F431" s="52">
        <f t="shared" si="45"/>
        <v>1.5070752000000003</v>
      </c>
      <c r="G431" s="16">
        <f t="shared" si="46"/>
        <v>67.45574333333333</v>
      </c>
      <c r="H431" s="52">
        <f t="shared" si="44"/>
        <v>101.66087787523202</v>
      </c>
      <c r="I431" s="12" t="s">
        <v>135</v>
      </c>
      <c r="J431" s="4">
        <v>62.69592</v>
      </c>
      <c r="K431" s="4">
        <v>63.20333</v>
      </c>
      <c r="L431" s="4">
        <v>76.46798</v>
      </c>
      <c r="M431" s="17"/>
      <c r="N431" s="17"/>
      <c r="O431" s="11"/>
    </row>
    <row r="432" spans="1:15" ht="24">
      <c r="A432" s="11"/>
      <c r="B432" s="10">
        <v>4</v>
      </c>
      <c r="C432" s="196">
        <v>39951</v>
      </c>
      <c r="D432" s="16">
        <v>301.95</v>
      </c>
      <c r="E432" s="16">
        <v>35.35</v>
      </c>
      <c r="F432" s="52">
        <f t="shared" si="45"/>
        <v>3.05424</v>
      </c>
      <c r="G432" s="16">
        <f t="shared" si="46"/>
        <v>129.09815666666665</v>
      </c>
      <c r="H432" s="52">
        <f t="shared" si="44"/>
        <v>394.2967540176</v>
      </c>
      <c r="I432" s="12" t="s">
        <v>136</v>
      </c>
      <c r="J432" s="4">
        <v>136.1473</v>
      </c>
      <c r="K432" s="4">
        <v>120.98765</v>
      </c>
      <c r="L432" s="4">
        <v>130.15952</v>
      </c>
      <c r="M432" s="17"/>
      <c r="N432" s="17"/>
      <c r="O432" s="11"/>
    </row>
    <row r="433" spans="1:15" ht="24">
      <c r="A433" s="11"/>
      <c r="B433" s="10">
        <v>5</v>
      </c>
      <c r="C433" s="196">
        <v>39962</v>
      </c>
      <c r="D433" s="16">
        <v>301.66</v>
      </c>
      <c r="E433" s="16">
        <v>14.038</v>
      </c>
      <c r="F433" s="52">
        <f t="shared" si="45"/>
        <v>1.2128832</v>
      </c>
      <c r="G433" s="16">
        <f aca="true" t="shared" si="47" ref="G433:G438">+AVERAGE(J433:L433)</f>
        <v>63.85769666666667</v>
      </c>
      <c r="H433" s="52">
        <f t="shared" si="44"/>
        <v>77.451927477696</v>
      </c>
      <c r="I433" s="12" t="s">
        <v>120</v>
      </c>
      <c r="J433" s="4">
        <v>41.49378</v>
      </c>
      <c r="K433" s="4">
        <v>80.19128</v>
      </c>
      <c r="L433" s="4">
        <v>69.88803</v>
      </c>
      <c r="M433" s="17"/>
      <c r="N433" s="17"/>
      <c r="O433" s="11"/>
    </row>
    <row r="434" spans="1:15" ht="24">
      <c r="A434" s="11"/>
      <c r="B434" s="10">
        <v>6</v>
      </c>
      <c r="C434" s="196">
        <v>39967</v>
      </c>
      <c r="D434" s="16">
        <v>301.93</v>
      </c>
      <c r="E434" s="16">
        <v>43.123</v>
      </c>
      <c r="F434" s="52">
        <f t="shared" si="45"/>
        <v>3.7258272</v>
      </c>
      <c r="G434" s="16">
        <f t="shared" si="47"/>
        <v>97.70886333333333</v>
      </c>
      <c r="H434" s="52">
        <f t="shared" si="44"/>
        <v>364.04634068841597</v>
      </c>
      <c r="I434" s="12" t="s">
        <v>137</v>
      </c>
      <c r="J434" s="4">
        <v>89.7319</v>
      </c>
      <c r="K434" s="4">
        <v>110.5671</v>
      </c>
      <c r="L434" s="4">
        <v>92.82759</v>
      </c>
      <c r="M434" s="17"/>
      <c r="N434" s="17"/>
      <c r="O434" s="11"/>
    </row>
    <row r="435" spans="1:15" ht="24">
      <c r="A435" s="11"/>
      <c r="B435" s="10">
        <v>7</v>
      </c>
      <c r="C435" s="196">
        <v>39975</v>
      </c>
      <c r="D435" s="16">
        <v>301.76</v>
      </c>
      <c r="E435" s="16">
        <v>23.245</v>
      </c>
      <c r="F435" s="52">
        <f t="shared" si="45"/>
        <v>2.0083680000000004</v>
      </c>
      <c r="G435" s="16">
        <f t="shared" si="47"/>
        <v>79.53730333333333</v>
      </c>
      <c r="H435" s="52">
        <f t="shared" si="44"/>
        <v>159.74017482096002</v>
      </c>
      <c r="I435" s="12" t="s">
        <v>138</v>
      </c>
      <c r="J435" s="4">
        <v>86.66942</v>
      </c>
      <c r="K435" s="4">
        <v>70.91783</v>
      </c>
      <c r="L435" s="4">
        <v>81.02466</v>
      </c>
      <c r="M435" s="17"/>
      <c r="N435" s="17"/>
      <c r="O435" s="11"/>
    </row>
    <row r="436" spans="1:15" ht="24">
      <c r="A436" s="11"/>
      <c r="B436" s="10">
        <v>8</v>
      </c>
      <c r="C436" s="196">
        <v>39986</v>
      </c>
      <c r="D436" s="16">
        <v>301.74</v>
      </c>
      <c r="E436" s="16">
        <v>22.405</v>
      </c>
      <c r="F436" s="52">
        <f t="shared" si="45"/>
        <v>1.9357920000000002</v>
      </c>
      <c r="G436" s="16">
        <f t="shared" si="47"/>
        <v>147.40538666666666</v>
      </c>
      <c r="H436" s="52">
        <f t="shared" si="44"/>
        <v>285.34616826624</v>
      </c>
      <c r="I436" s="12" t="s">
        <v>139</v>
      </c>
      <c r="J436" s="4">
        <v>149.37343</v>
      </c>
      <c r="K436" s="4">
        <v>149.00283</v>
      </c>
      <c r="L436" s="4">
        <v>143.8399</v>
      </c>
      <c r="M436" s="17"/>
      <c r="N436" s="17"/>
      <c r="O436" s="11"/>
    </row>
    <row r="437" spans="1:15" ht="24">
      <c r="A437" s="11"/>
      <c r="B437" s="10">
        <v>9</v>
      </c>
      <c r="C437" s="196">
        <v>39996</v>
      </c>
      <c r="D437" s="16">
        <v>301.76</v>
      </c>
      <c r="E437" s="16">
        <v>26.592</v>
      </c>
      <c r="F437" s="52">
        <f t="shared" si="45"/>
        <v>2.2975488</v>
      </c>
      <c r="G437" s="16">
        <f t="shared" si="47"/>
        <v>110.60906666666666</v>
      </c>
      <c r="H437" s="52">
        <f t="shared" si="44"/>
        <v>254.12972838911998</v>
      </c>
      <c r="I437" s="10" t="s">
        <v>140</v>
      </c>
      <c r="J437" s="4">
        <v>107.84085</v>
      </c>
      <c r="K437" s="4">
        <v>124.00925</v>
      </c>
      <c r="L437" s="4">
        <v>99.9771</v>
      </c>
      <c r="M437" s="17"/>
      <c r="N437" s="17"/>
      <c r="O437" s="11"/>
    </row>
    <row r="438" spans="1:15" ht="24">
      <c r="A438" s="11"/>
      <c r="B438" s="10">
        <v>10</v>
      </c>
      <c r="C438" s="196">
        <v>40014</v>
      </c>
      <c r="D438" s="16">
        <v>301.98</v>
      </c>
      <c r="E438" s="16">
        <v>41.634</v>
      </c>
      <c r="F438" s="52">
        <f t="shared" si="45"/>
        <v>3.5971776</v>
      </c>
      <c r="G438" s="16">
        <f t="shared" si="47"/>
        <v>70.06912999999999</v>
      </c>
      <c r="H438" s="52">
        <f t="shared" si="44"/>
        <v>252.05110488748798</v>
      </c>
      <c r="I438" s="10" t="s">
        <v>141</v>
      </c>
      <c r="J438" s="4">
        <v>57.76769</v>
      </c>
      <c r="K438" s="4">
        <v>81.15034</v>
      </c>
      <c r="L438" s="4">
        <v>71.28936</v>
      </c>
      <c r="M438" s="17"/>
      <c r="N438" s="17"/>
      <c r="O438" s="11"/>
    </row>
    <row r="439" spans="1:15" ht="24">
      <c r="A439" s="11"/>
      <c r="B439" s="10">
        <v>11</v>
      </c>
      <c r="C439" s="196">
        <v>40025</v>
      </c>
      <c r="D439" s="16">
        <v>301.77</v>
      </c>
      <c r="E439" s="16">
        <v>25.624</v>
      </c>
      <c r="F439" s="52">
        <f t="shared" si="45"/>
        <v>2.2139136</v>
      </c>
      <c r="G439" s="16">
        <f aca="true" t="shared" si="48" ref="G439:G535">+AVERAGE(J439:L439)</f>
        <v>37.802749999999996</v>
      </c>
      <c r="H439" s="52">
        <f t="shared" si="44"/>
        <v>83.6920223424</v>
      </c>
      <c r="I439" s="10" t="s">
        <v>142</v>
      </c>
      <c r="J439" s="4">
        <v>37.57253</v>
      </c>
      <c r="K439" s="4">
        <v>43.64944</v>
      </c>
      <c r="L439" s="4">
        <v>32.18628</v>
      </c>
      <c r="M439" s="17"/>
      <c r="N439" s="17"/>
      <c r="O439" s="11"/>
    </row>
    <row r="440" spans="1:15" ht="24">
      <c r="A440" s="11"/>
      <c r="B440" s="10">
        <v>12</v>
      </c>
      <c r="C440" s="196">
        <v>40032</v>
      </c>
      <c r="D440" s="16">
        <v>301.64</v>
      </c>
      <c r="E440" s="16">
        <v>13.97</v>
      </c>
      <c r="F440" s="52">
        <f t="shared" si="45"/>
        <v>1.207008</v>
      </c>
      <c r="G440" s="16">
        <f t="shared" si="48"/>
        <v>75.03643333333333</v>
      </c>
      <c r="H440" s="52">
        <f t="shared" si="44"/>
        <v>90.56957532480001</v>
      </c>
      <c r="I440" s="10" t="s">
        <v>143</v>
      </c>
      <c r="J440" s="4">
        <v>75.80952</v>
      </c>
      <c r="K440" s="4">
        <v>72.4587</v>
      </c>
      <c r="L440" s="4">
        <v>76.84108</v>
      </c>
      <c r="M440" s="17"/>
      <c r="N440" s="17"/>
      <c r="O440" s="11"/>
    </row>
    <row r="441" spans="1:15" ht="24">
      <c r="A441" s="11"/>
      <c r="B441" s="10">
        <v>13</v>
      </c>
      <c r="C441" s="196">
        <v>40049</v>
      </c>
      <c r="D441" s="16">
        <v>302.22</v>
      </c>
      <c r="E441" s="16">
        <v>78.96</v>
      </c>
      <c r="F441" s="52">
        <f t="shared" si="45"/>
        <v>6.822144</v>
      </c>
      <c r="G441" s="16">
        <f t="shared" si="48"/>
        <v>200.73128333333332</v>
      </c>
      <c r="H441" s="52">
        <f t="shared" si="44"/>
        <v>1369.4177202048</v>
      </c>
      <c r="I441" s="10" t="s">
        <v>144</v>
      </c>
      <c r="J441" s="4">
        <v>193.33264</v>
      </c>
      <c r="K441" s="4">
        <v>199.27355</v>
      </c>
      <c r="L441" s="4">
        <v>209.58766</v>
      </c>
      <c r="M441" s="17"/>
      <c r="N441" s="17"/>
      <c r="O441" s="11"/>
    </row>
    <row r="442" spans="1:15" ht="24">
      <c r="A442" s="11"/>
      <c r="B442" s="10">
        <v>14</v>
      </c>
      <c r="C442" s="196">
        <v>40051</v>
      </c>
      <c r="D442" s="16">
        <v>320.52</v>
      </c>
      <c r="E442" s="16">
        <v>130.299</v>
      </c>
      <c r="F442" s="52">
        <f t="shared" si="45"/>
        <v>11.257833600000001</v>
      </c>
      <c r="G442" s="16">
        <f t="shared" si="48"/>
        <v>317.3889266666667</v>
      </c>
      <c r="H442" s="52">
        <f t="shared" si="44"/>
        <v>3573.1117228959365</v>
      </c>
      <c r="I442" s="10" t="s">
        <v>145</v>
      </c>
      <c r="J442" s="4">
        <v>412.67112</v>
      </c>
      <c r="K442" s="4">
        <v>275.75571</v>
      </c>
      <c r="L442" s="4">
        <v>263.73995</v>
      </c>
      <c r="M442" s="17"/>
      <c r="N442" s="17"/>
      <c r="O442" s="11"/>
    </row>
    <row r="443" spans="1:15" ht="24">
      <c r="A443" s="11"/>
      <c r="B443" s="10">
        <v>15</v>
      </c>
      <c r="C443" s="196">
        <v>40059</v>
      </c>
      <c r="D443" s="16">
        <v>302.14</v>
      </c>
      <c r="E443" s="16">
        <v>71.438</v>
      </c>
      <c r="F443" s="52">
        <f t="shared" si="45"/>
        <v>6.1722432000000005</v>
      </c>
      <c r="G443" s="16">
        <f t="shared" si="48"/>
        <v>145.19974333333332</v>
      </c>
      <c r="H443" s="52">
        <f t="shared" si="44"/>
        <v>896.208128430912</v>
      </c>
      <c r="I443" s="10" t="s">
        <v>146</v>
      </c>
      <c r="J443" s="4">
        <v>132.58542</v>
      </c>
      <c r="K443" s="4">
        <v>89.95189</v>
      </c>
      <c r="L443" s="4">
        <v>213.06192</v>
      </c>
      <c r="M443" s="17"/>
      <c r="N443" s="17"/>
      <c r="O443" s="11"/>
    </row>
    <row r="444" spans="1:15" ht="24">
      <c r="A444" s="11"/>
      <c r="B444" s="10">
        <v>16</v>
      </c>
      <c r="C444" s="196">
        <v>40065</v>
      </c>
      <c r="D444" s="16">
        <v>302.54</v>
      </c>
      <c r="E444" s="16">
        <v>138.195</v>
      </c>
      <c r="F444" s="16">
        <f t="shared" si="45"/>
        <v>11.940048</v>
      </c>
      <c r="G444" s="16">
        <f t="shared" si="48"/>
        <v>555.5491233333333</v>
      </c>
      <c r="H444" s="52">
        <f t="shared" si="44"/>
        <v>6633.283198957921</v>
      </c>
      <c r="I444" s="10" t="s">
        <v>147</v>
      </c>
      <c r="J444" s="4">
        <v>491.30492</v>
      </c>
      <c r="K444" s="4">
        <v>515.14294</v>
      </c>
      <c r="L444" s="4">
        <v>660.19951</v>
      </c>
      <c r="M444" s="17"/>
      <c r="N444" s="17"/>
      <c r="O444" s="11"/>
    </row>
    <row r="445" spans="1:15" ht="24">
      <c r="A445" s="11"/>
      <c r="B445" s="10">
        <v>17</v>
      </c>
      <c r="C445" s="196">
        <v>40075</v>
      </c>
      <c r="D445" s="16">
        <v>303.01</v>
      </c>
      <c r="E445" s="16">
        <v>211.202</v>
      </c>
      <c r="F445" s="16">
        <f t="shared" si="45"/>
        <v>18.2478528</v>
      </c>
      <c r="G445" s="16">
        <f t="shared" si="48"/>
        <v>256.08098666666666</v>
      </c>
      <c r="H445" s="52">
        <f t="shared" si="44"/>
        <v>4672.928149572096</v>
      </c>
      <c r="I445" s="10" t="s">
        <v>116</v>
      </c>
      <c r="J445" s="4">
        <v>279.11825</v>
      </c>
      <c r="K445" s="4">
        <v>250.22282</v>
      </c>
      <c r="L445" s="4">
        <v>238.90189</v>
      </c>
      <c r="M445" s="17"/>
      <c r="N445" s="17"/>
      <c r="O445" s="11"/>
    </row>
    <row r="446" spans="1:15" ht="24">
      <c r="A446" s="11"/>
      <c r="B446" s="10">
        <v>18</v>
      </c>
      <c r="C446" s="196">
        <v>40092</v>
      </c>
      <c r="D446" s="16">
        <v>302.16</v>
      </c>
      <c r="E446" s="16">
        <v>71.673</v>
      </c>
      <c r="F446" s="16">
        <f t="shared" si="45"/>
        <v>6.192547200000001</v>
      </c>
      <c r="G446" s="16">
        <f t="shared" si="48"/>
        <v>88.13009333333333</v>
      </c>
      <c r="H446" s="52">
        <f t="shared" si="44"/>
        <v>545.7497627070721</v>
      </c>
      <c r="I446" s="10" t="s">
        <v>117</v>
      </c>
      <c r="J446" s="4">
        <v>89.91985</v>
      </c>
      <c r="K446" s="4">
        <v>99.43369</v>
      </c>
      <c r="L446" s="4">
        <v>75.03674</v>
      </c>
      <c r="M446" s="17"/>
      <c r="N446" s="17"/>
      <c r="O446" s="11"/>
    </row>
    <row r="447" spans="1:15" ht="24">
      <c r="A447" s="11"/>
      <c r="B447" s="10">
        <v>19</v>
      </c>
      <c r="C447" s="196">
        <v>40098</v>
      </c>
      <c r="D447" s="16">
        <v>302.03</v>
      </c>
      <c r="E447" s="16">
        <v>51.521</v>
      </c>
      <c r="F447" s="16">
        <f t="shared" si="45"/>
        <v>4.4514144</v>
      </c>
      <c r="G447" s="16">
        <f t="shared" si="48"/>
        <v>98.60134333333333</v>
      </c>
      <c r="H447" s="52">
        <f t="shared" si="44"/>
        <v>438.915439573344</v>
      </c>
      <c r="I447" s="10" t="s">
        <v>148</v>
      </c>
      <c r="J447" s="4">
        <v>97.87044</v>
      </c>
      <c r="K447" s="4">
        <v>93.49685</v>
      </c>
      <c r="L447" s="4">
        <v>104.43674</v>
      </c>
      <c r="M447" s="17"/>
      <c r="N447" s="17"/>
      <c r="O447" s="11"/>
    </row>
    <row r="448" spans="1:15" ht="24">
      <c r="A448" s="11"/>
      <c r="B448" s="10">
        <v>20</v>
      </c>
      <c r="C448" s="196">
        <v>40105</v>
      </c>
      <c r="D448" s="16">
        <v>302.01</v>
      </c>
      <c r="E448" s="16">
        <v>49.749</v>
      </c>
      <c r="F448" s="16">
        <f t="shared" si="45"/>
        <v>4.2983136</v>
      </c>
      <c r="G448" s="16">
        <f t="shared" si="48"/>
        <v>65.01283333333333</v>
      </c>
      <c r="H448" s="52">
        <f t="shared" si="44"/>
        <v>279.44554569120004</v>
      </c>
      <c r="I448" s="10" t="s">
        <v>149</v>
      </c>
      <c r="J448" s="4">
        <v>63.54217</v>
      </c>
      <c r="K448" s="4">
        <v>73.46223</v>
      </c>
      <c r="L448" s="4">
        <v>58.0341</v>
      </c>
      <c r="M448" s="17"/>
      <c r="N448" s="17"/>
      <c r="O448" s="11"/>
    </row>
    <row r="449" spans="1:15" ht="24">
      <c r="A449" s="11"/>
      <c r="B449" s="10">
        <v>21</v>
      </c>
      <c r="C449" s="196">
        <v>40113</v>
      </c>
      <c r="D449" s="16">
        <v>302</v>
      </c>
      <c r="E449" s="16">
        <v>47.445</v>
      </c>
      <c r="F449" s="16">
        <f t="shared" si="45"/>
        <v>4.099248</v>
      </c>
      <c r="G449" s="16">
        <f t="shared" si="48"/>
        <v>76.54799666666668</v>
      </c>
      <c r="H449" s="52">
        <f t="shared" si="44"/>
        <v>313.78922223984006</v>
      </c>
      <c r="I449" s="10" t="s">
        <v>150</v>
      </c>
      <c r="J449" s="4">
        <v>75.43719</v>
      </c>
      <c r="K449" s="4">
        <v>70.19404</v>
      </c>
      <c r="L449" s="4">
        <v>84.01276</v>
      </c>
      <c r="M449" s="17"/>
      <c r="N449" s="17"/>
      <c r="O449" s="11"/>
    </row>
    <row r="450" spans="1:15" ht="24">
      <c r="A450" s="11"/>
      <c r="B450" s="10">
        <v>22</v>
      </c>
      <c r="C450" s="196">
        <v>40121</v>
      </c>
      <c r="D450" s="16">
        <v>301.8</v>
      </c>
      <c r="E450" s="16">
        <v>21.889</v>
      </c>
      <c r="F450" s="16">
        <f t="shared" si="45"/>
        <v>1.8912096</v>
      </c>
      <c r="G450" s="16">
        <f t="shared" si="48"/>
        <v>89.14120666666666</v>
      </c>
      <c r="H450" s="52">
        <f t="shared" si="44"/>
        <v>168.584705803584</v>
      </c>
      <c r="I450" s="10" t="s">
        <v>151</v>
      </c>
      <c r="J450" s="4">
        <v>80.69648</v>
      </c>
      <c r="K450" s="4">
        <v>107.7238</v>
      </c>
      <c r="L450" s="4">
        <v>79.00334</v>
      </c>
      <c r="M450" s="17"/>
      <c r="N450" s="17"/>
      <c r="O450" s="11"/>
    </row>
    <row r="451" spans="1:15" ht="24">
      <c r="A451" s="11"/>
      <c r="B451" s="10">
        <v>23</v>
      </c>
      <c r="C451" s="196">
        <v>40127</v>
      </c>
      <c r="D451" s="16">
        <v>301.85</v>
      </c>
      <c r="E451" s="16">
        <v>23.75</v>
      </c>
      <c r="F451" s="16">
        <f t="shared" si="45"/>
        <v>2.052</v>
      </c>
      <c r="G451" s="16">
        <f t="shared" si="48"/>
        <v>66.09709</v>
      </c>
      <c r="H451" s="52">
        <f t="shared" si="44"/>
        <v>135.63122868</v>
      </c>
      <c r="I451" s="10" t="s">
        <v>152</v>
      </c>
      <c r="J451" s="4">
        <v>58.17933</v>
      </c>
      <c r="K451" s="4">
        <v>74.04181</v>
      </c>
      <c r="L451" s="4">
        <v>66.07013</v>
      </c>
      <c r="M451" s="17"/>
      <c r="N451" s="17"/>
      <c r="O451" s="11"/>
    </row>
    <row r="452" spans="1:15" ht="24">
      <c r="A452" s="11"/>
      <c r="B452" s="10">
        <v>24</v>
      </c>
      <c r="C452" s="196">
        <v>40133</v>
      </c>
      <c r="D452" s="16">
        <v>301.78</v>
      </c>
      <c r="E452" s="16">
        <v>20.324</v>
      </c>
      <c r="F452" s="16">
        <f t="shared" si="45"/>
        <v>1.7559936000000003</v>
      </c>
      <c r="G452" s="16">
        <f t="shared" si="48"/>
        <v>85.03542</v>
      </c>
      <c r="H452" s="52">
        <f t="shared" si="44"/>
        <v>149.32165329331204</v>
      </c>
      <c r="I452" s="10" t="s">
        <v>153</v>
      </c>
      <c r="J452" s="4">
        <v>75.38497</v>
      </c>
      <c r="K452" s="4">
        <v>75.28613</v>
      </c>
      <c r="L452" s="4">
        <v>104.43516</v>
      </c>
      <c r="M452" s="17"/>
      <c r="N452" s="17"/>
      <c r="O452" s="11"/>
    </row>
    <row r="453" spans="1:15" ht="24">
      <c r="A453" s="11"/>
      <c r="B453" s="10">
        <v>25</v>
      </c>
      <c r="C453" s="196">
        <v>40141</v>
      </c>
      <c r="D453" s="16">
        <v>301.8</v>
      </c>
      <c r="E453" s="16">
        <v>21.963</v>
      </c>
      <c r="F453" s="16">
        <f t="shared" si="45"/>
        <v>1.8976032000000003</v>
      </c>
      <c r="G453" s="16">
        <f t="shared" si="48"/>
        <v>96.19670666666667</v>
      </c>
      <c r="H453" s="52">
        <f t="shared" si="44"/>
        <v>182.54317840012803</v>
      </c>
      <c r="I453" s="10" t="s">
        <v>154</v>
      </c>
      <c r="J453" s="4">
        <v>98.5746</v>
      </c>
      <c r="K453" s="4">
        <v>97.45058</v>
      </c>
      <c r="L453" s="4">
        <v>92.56494</v>
      </c>
      <c r="M453" s="17"/>
      <c r="N453" s="17"/>
      <c r="O453" s="11"/>
    </row>
    <row r="454" spans="1:15" ht="24">
      <c r="A454" s="11"/>
      <c r="B454" s="10">
        <v>26</v>
      </c>
      <c r="C454" s="196">
        <v>40151</v>
      </c>
      <c r="D454" s="16">
        <v>301.7</v>
      </c>
      <c r="E454" s="16">
        <v>15.935</v>
      </c>
      <c r="F454" s="16">
        <f t="shared" si="45"/>
        <v>1.376784</v>
      </c>
      <c r="G454" s="16">
        <f t="shared" si="48"/>
        <v>23.587076666666672</v>
      </c>
      <c r="H454" s="52">
        <f t="shared" si="44"/>
        <v>32.474309761440004</v>
      </c>
      <c r="I454" s="10" t="s">
        <v>155</v>
      </c>
      <c r="J454" s="4">
        <v>18.63532</v>
      </c>
      <c r="K454" s="4">
        <v>28.64939</v>
      </c>
      <c r="L454" s="4">
        <v>23.47652</v>
      </c>
      <c r="M454" s="17"/>
      <c r="N454" s="17"/>
      <c r="O454" s="11"/>
    </row>
    <row r="455" spans="1:15" ht="24">
      <c r="A455" s="11"/>
      <c r="B455" s="10">
        <v>27</v>
      </c>
      <c r="C455" s="196">
        <v>40158</v>
      </c>
      <c r="D455" s="16">
        <v>301.71</v>
      </c>
      <c r="E455" s="16">
        <v>16.282</v>
      </c>
      <c r="F455" s="16">
        <f t="shared" si="45"/>
        <v>1.4067648000000001</v>
      </c>
      <c r="G455" s="16">
        <f t="shared" si="48"/>
        <v>33.097516666666664</v>
      </c>
      <c r="H455" s="52">
        <f t="shared" si="44"/>
        <v>46.560421414080004</v>
      </c>
      <c r="I455" s="10" t="s">
        <v>156</v>
      </c>
      <c r="J455" s="4">
        <v>40.09487</v>
      </c>
      <c r="K455" s="4">
        <v>29.04444</v>
      </c>
      <c r="L455" s="4">
        <v>30.15324</v>
      </c>
      <c r="M455" s="17"/>
      <c r="N455" s="17"/>
      <c r="O455" s="11"/>
    </row>
    <row r="456" spans="1:15" ht="24">
      <c r="A456" s="11"/>
      <c r="B456" s="10">
        <v>28</v>
      </c>
      <c r="C456" s="196">
        <v>40163</v>
      </c>
      <c r="D456" s="16">
        <v>301.67</v>
      </c>
      <c r="E456" s="16">
        <v>14.074</v>
      </c>
      <c r="F456" s="16">
        <f t="shared" si="45"/>
        <v>1.2159936</v>
      </c>
      <c r="G456" s="16">
        <f t="shared" si="48"/>
        <v>33.46245</v>
      </c>
      <c r="H456" s="52">
        <f t="shared" si="44"/>
        <v>40.69012504032</v>
      </c>
      <c r="I456" s="10" t="s">
        <v>157</v>
      </c>
      <c r="J456" s="4">
        <v>24.51281</v>
      </c>
      <c r="K456" s="4">
        <v>41.57457</v>
      </c>
      <c r="L456" s="4">
        <v>34.29997</v>
      </c>
      <c r="M456" s="17"/>
      <c r="N456" s="17"/>
      <c r="O456" s="11"/>
    </row>
    <row r="457" spans="1:15" ht="24">
      <c r="A457" s="11"/>
      <c r="B457" s="10">
        <v>29</v>
      </c>
      <c r="C457" s="196">
        <v>40172</v>
      </c>
      <c r="D457" s="16">
        <v>301.56</v>
      </c>
      <c r="E457" s="16">
        <v>12.932</v>
      </c>
      <c r="F457" s="16">
        <f t="shared" si="45"/>
        <v>1.1173248</v>
      </c>
      <c r="G457" s="16">
        <f t="shared" si="48"/>
        <v>53.70282333333333</v>
      </c>
      <c r="H457" s="52">
        <f t="shared" si="44"/>
        <v>60.003496340351994</v>
      </c>
      <c r="I457" s="10" t="s">
        <v>158</v>
      </c>
      <c r="J457" s="4">
        <v>73.2644</v>
      </c>
      <c r="K457" s="4">
        <v>45.36862</v>
      </c>
      <c r="L457" s="4">
        <v>42.47545</v>
      </c>
      <c r="M457" s="17"/>
      <c r="N457" s="17"/>
      <c r="O457" s="11"/>
    </row>
    <row r="458" spans="1:15" ht="24">
      <c r="A458" s="11"/>
      <c r="B458" s="10">
        <v>30</v>
      </c>
      <c r="C458" s="196">
        <v>40184</v>
      </c>
      <c r="D458" s="16">
        <v>301.52</v>
      </c>
      <c r="E458" s="16">
        <v>3.081</v>
      </c>
      <c r="F458" s="16">
        <f t="shared" si="45"/>
        <v>0.2661984</v>
      </c>
      <c r="G458" s="16">
        <f t="shared" si="48"/>
        <v>19.1279</v>
      </c>
      <c r="H458" s="52">
        <f t="shared" si="44"/>
        <v>5.0918163753600005</v>
      </c>
      <c r="I458" s="10" t="s">
        <v>159</v>
      </c>
      <c r="J458" s="4">
        <v>16.92108</v>
      </c>
      <c r="K458" s="4">
        <v>26.97745</v>
      </c>
      <c r="L458" s="4">
        <v>13.48517</v>
      </c>
      <c r="M458" s="17"/>
      <c r="N458" s="17"/>
      <c r="O458" s="11"/>
    </row>
    <row r="459" spans="1:15" ht="24">
      <c r="A459" s="11"/>
      <c r="B459" s="10">
        <v>31</v>
      </c>
      <c r="C459" s="196">
        <v>40194</v>
      </c>
      <c r="D459" s="16">
        <v>301.42</v>
      </c>
      <c r="E459" s="16">
        <v>2.711</v>
      </c>
      <c r="F459" s="16">
        <f t="shared" si="45"/>
        <v>0.2342304</v>
      </c>
      <c r="G459" s="16">
        <f t="shared" si="48"/>
        <v>62.48548</v>
      </c>
      <c r="H459" s="52">
        <f t="shared" si="44"/>
        <v>14.635998974592</v>
      </c>
      <c r="I459" s="10" t="s">
        <v>160</v>
      </c>
      <c r="J459" s="4">
        <v>47.28038</v>
      </c>
      <c r="K459" s="4">
        <v>73.63889</v>
      </c>
      <c r="L459" s="4">
        <v>66.53717</v>
      </c>
      <c r="M459" s="17"/>
      <c r="N459" s="17"/>
      <c r="O459" s="11"/>
    </row>
    <row r="460" spans="1:15" ht="24">
      <c r="A460" s="11"/>
      <c r="B460" s="10">
        <v>32</v>
      </c>
      <c r="C460" s="196">
        <v>40197</v>
      </c>
      <c r="D460" s="16">
        <v>301.46</v>
      </c>
      <c r="E460" s="16">
        <v>3.007</v>
      </c>
      <c r="F460" s="16">
        <f t="shared" si="45"/>
        <v>0.2598048</v>
      </c>
      <c r="G460" s="16">
        <f t="shared" si="48"/>
        <v>47.47808</v>
      </c>
      <c r="H460" s="52">
        <f t="shared" si="44"/>
        <v>12.335033078783999</v>
      </c>
      <c r="I460" s="10" t="s">
        <v>161</v>
      </c>
      <c r="J460" s="4">
        <v>47.13759</v>
      </c>
      <c r="K460" s="4">
        <v>50.75623</v>
      </c>
      <c r="L460" s="4">
        <v>44.54042</v>
      </c>
      <c r="M460" s="17"/>
      <c r="N460" s="17"/>
      <c r="O460" s="11"/>
    </row>
    <row r="461" spans="1:15" ht="24">
      <c r="A461" s="11"/>
      <c r="B461" s="10">
        <v>33</v>
      </c>
      <c r="C461" s="196">
        <v>40207</v>
      </c>
      <c r="D461" s="16">
        <v>301.46</v>
      </c>
      <c r="E461" s="16">
        <v>2.814</v>
      </c>
      <c r="F461" s="16">
        <f t="shared" si="45"/>
        <v>0.24312960000000003</v>
      </c>
      <c r="G461" s="16">
        <f t="shared" si="48"/>
        <v>58.816763333333334</v>
      </c>
      <c r="H461" s="52">
        <f t="shared" si="44"/>
        <v>14.300096142528002</v>
      </c>
      <c r="I461" s="10" t="s">
        <v>162</v>
      </c>
      <c r="J461" s="4">
        <v>56.98566</v>
      </c>
      <c r="K461" s="4">
        <v>62.30406</v>
      </c>
      <c r="L461" s="4">
        <v>57.16057</v>
      </c>
      <c r="M461" s="17"/>
      <c r="N461" s="17"/>
      <c r="O461" s="11"/>
    </row>
    <row r="462" spans="1:15" ht="24">
      <c r="A462" s="11"/>
      <c r="B462" s="10">
        <v>34</v>
      </c>
      <c r="C462" s="196">
        <v>40213</v>
      </c>
      <c r="D462" s="16">
        <v>301.46</v>
      </c>
      <c r="E462" s="16">
        <v>2.779</v>
      </c>
      <c r="F462" s="16">
        <f t="shared" si="45"/>
        <v>0.2401056</v>
      </c>
      <c r="G462" s="16">
        <f t="shared" si="48"/>
        <v>69.56372</v>
      </c>
      <c r="H462" s="52">
        <f t="shared" si="44"/>
        <v>16.702638728832</v>
      </c>
      <c r="I462" s="10" t="s">
        <v>163</v>
      </c>
      <c r="J462" s="4">
        <v>84.35352</v>
      </c>
      <c r="K462" s="4">
        <v>56.36495</v>
      </c>
      <c r="L462" s="4">
        <v>67.97269</v>
      </c>
      <c r="M462" s="17"/>
      <c r="N462" s="17"/>
      <c r="O462" s="11"/>
    </row>
    <row r="463" spans="1:15" ht="24">
      <c r="A463" s="11"/>
      <c r="B463" s="10">
        <v>35</v>
      </c>
      <c r="C463" s="196">
        <v>40219</v>
      </c>
      <c r="D463" s="16">
        <v>301.7</v>
      </c>
      <c r="E463" s="16">
        <v>2.385</v>
      </c>
      <c r="F463" s="16">
        <f t="shared" si="45"/>
        <v>0.206064</v>
      </c>
      <c r="G463" s="16">
        <f t="shared" si="48"/>
        <v>42.393766666666664</v>
      </c>
      <c r="H463" s="52">
        <f t="shared" si="44"/>
        <v>8.7358291344</v>
      </c>
      <c r="I463" s="10" t="s">
        <v>164</v>
      </c>
      <c r="J463" s="4">
        <v>48.45376</v>
      </c>
      <c r="K463" s="4">
        <v>40.23719</v>
      </c>
      <c r="L463" s="4">
        <v>38.49035</v>
      </c>
      <c r="M463" s="17"/>
      <c r="N463" s="17"/>
      <c r="O463" s="11"/>
    </row>
    <row r="464" spans="1:15" ht="24">
      <c r="A464" s="11"/>
      <c r="B464" s="10">
        <v>36</v>
      </c>
      <c r="C464" s="196">
        <v>40222</v>
      </c>
      <c r="D464" s="16">
        <v>301.8</v>
      </c>
      <c r="E464" s="16">
        <v>2.779</v>
      </c>
      <c r="F464" s="16">
        <f t="shared" si="45"/>
        <v>0.2401056</v>
      </c>
      <c r="G464" s="16">
        <f t="shared" si="48"/>
        <v>54.68725</v>
      </c>
      <c r="H464" s="52">
        <f t="shared" si="44"/>
        <v>13.1307149736</v>
      </c>
      <c r="I464" s="10" t="s">
        <v>165</v>
      </c>
      <c r="J464" s="4">
        <v>48.59148</v>
      </c>
      <c r="K464" s="4">
        <v>61.33862</v>
      </c>
      <c r="L464" s="4">
        <v>54.13165</v>
      </c>
      <c r="M464" s="17"/>
      <c r="N464" s="17"/>
      <c r="O464" s="11"/>
    </row>
    <row r="465" spans="1:15" ht="24">
      <c r="A465" s="11"/>
      <c r="B465" s="10">
        <v>37</v>
      </c>
      <c r="C465" s="196">
        <v>40233</v>
      </c>
      <c r="D465" s="16">
        <v>301.7</v>
      </c>
      <c r="E465" s="16">
        <v>2.411</v>
      </c>
      <c r="F465" s="16">
        <f t="shared" si="45"/>
        <v>0.2083104</v>
      </c>
      <c r="G465" s="16">
        <f t="shared" si="48"/>
        <v>44.92380666666667</v>
      </c>
      <c r="H465" s="52">
        <f t="shared" si="44"/>
        <v>9.358096136256002</v>
      </c>
      <c r="I465" s="10" t="s">
        <v>166</v>
      </c>
      <c r="J465" s="4">
        <v>43.99544</v>
      </c>
      <c r="K465" s="4">
        <v>48.65171</v>
      </c>
      <c r="L465" s="4">
        <v>42.12427</v>
      </c>
      <c r="M465" s="17"/>
      <c r="N465" s="17"/>
      <c r="O465" s="11"/>
    </row>
    <row r="466" spans="1:15" ht="24">
      <c r="A466" s="11"/>
      <c r="B466" s="10">
        <v>38</v>
      </c>
      <c r="C466" s="196">
        <v>40240</v>
      </c>
      <c r="D466" s="16">
        <v>301.8</v>
      </c>
      <c r="E466" s="16">
        <v>2.679</v>
      </c>
      <c r="F466" s="16">
        <f t="shared" si="45"/>
        <v>0.2314656</v>
      </c>
      <c r="G466" s="16">
        <f t="shared" si="48"/>
        <v>51.39255</v>
      </c>
      <c r="H466" s="52">
        <f t="shared" si="44"/>
        <v>11.89560742128</v>
      </c>
      <c r="I466" s="10" t="s">
        <v>167</v>
      </c>
      <c r="J466" s="4">
        <v>56.22419</v>
      </c>
      <c r="K466" s="4">
        <v>47.83014</v>
      </c>
      <c r="L466" s="4">
        <v>50.12332</v>
      </c>
      <c r="M466" s="17"/>
      <c r="N466" s="17"/>
      <c r="O466" s="11"/>
    </row>
    <row r="467" spans="1:15" ht="24">
      <c r="A467" s="11"/>
      <c r="B467" s="10">
        <v>39</v>
      </c>
      <c r="C467" s="196">
        <v>40250</v>
      </c>
      <c r="D467" s="16">
        <v>301.83</v>
      </c>
      <c r="E467" s="16">
        <v>2.336</v>
      </c>
      <c r="F467" s="16">
        <f t="shared" si="45"/>
        <v>0.2018304</v>
      </c>
      <c r="G467" s="16">
        <f t="shared" si="48"/>
        <v>34.84321333333333</v>
      </c>
      <c r="H467" s="52">
        <f t="shared" si="44"/>
        <v>7.032419684351999</v>
      </c>
      <c r="I467" s="10" t="s">
        <v>168</v>
      </c>
      <c r="J467" s="4">
        <v>35.92066</v>
      </c>
      <c r="K467" s="4">
        <v>23.30271</v>
      </c>
      <c r="L467" s="4">
        <v>45.30627</v>
      </c>
      <c r="M467" s="17"/>
      <c r="N467" s="17"/>
      <c r="O467" s="11"/>
    </row>
    <row r="468" spans="1:15" ht="24.75" thickBot="1">
      <c r="A468" s="61"/>
      <c r="B468" s="57">
        <v>40</v>
      </c>
      <c r="C468" s="199">
        <v>40259</v>
      </c>
      <c r="D468" s="58">
        <v>301.9</v>
      </c>
      <c r="E468" s="58">
        <v>2.826</v>
      </c>
      <c r="F468" s="58">
        <f t="shared" si="45"/>
        <v>0.2441664</v>
      </c>
      <c r="G468" s="58">
        <f t="shared" si="48"/>
        <v>50.1662</v>
      </c>
      <c r="H468" s="52">
        <f t="shared" si="44"/>
        <v>12.248900455680001</v>
      </c>
      <c r="I468" s="57" t="s">
        <v>169</v>
      </c>
      <c r="J468" s="58">
        <v>58.87885</v>
      </c>
      <c r="K468" s="58">
        <v>46.98401</v>
      </c>
      <c r="L468" s="58">
        <v>44.63574</v>
      </c>
      <c r="M468" s="17"/>
      <c r="N468" s="17"/>
      <c r="O468" s="11"/>
    </row>
    <row r="469" spans="1:15" ht="24">
      <c r="A469" s="11"/>
      <c r="B469" s="10">
        <v>1</v>
      </c>
      <c r="C469" s="196">
        <v>40271</v>
      </c>
      <c r="D469" s="16">
        <v>301.87</v>
      </c>
      <c r="E469" s="16">
        <v>9.36</v>
      </c>
      <c r="F469" s="16">
        <f t="shared" si="45"/>
        <v>0.808704</v>
      </c>
      <c r="G469" s="16">
        <f t="shared" si="48"/>
        <v>73.30363</v>
      </c>
      <c r="H469" s="52">
        <f t="shared" si="44"/>
        <v>59.280938795519994</v>
      </c>
      <c r="I469" s="86" t="s">
        <v>170</v>
      </c>
      <c r="J469" s="4">
        <v>91.08312</v>
      </c>
      <c r="K469" s="4">
        <v>64.34858</v>
      </c>
      <c r="L469" s="4">
        <v>64.47919</v>
      </c>
      <c r="M469" s="17"/>
      <c r="N469" s="17"/>
      <c r="O469" s="11"/>
    </row>
    <row r="470" spans="1:15" ht="24">
      <c r="A470" s="11"/>
      <c r="B470" s="10">
        <v>2</v>
      </c>
      <c r="C470" s="196">
        <v>40280</v>
      </c>
      <c r="D470" s="16">
        <v>301.91</v>
      </c>
      <c r="E470" s="16">
        <v>9.751</v>
      </c>
      <c r="F470" s="16">
        <f t="shared" si="45"/>
        <v>0.8424864</v>
      </c>
      <c r="G470" s="16">
        <f t="shared" si="48"/>
        <v>47.64886333333334</v>
      </c>
      <c r="H470" s="52">
        <f t="shared" si="44"/>
        <v>40.143519333792</v>
      </c>
      <c r="I470" s="10" t="s">
        <v>171</v>
      </c>
      <c r="J470" s="4">
        <v>40.59906</v>
      </c>
      <c r="K470" s="4">
        <v>54.14682</v>
      </c>
      <c r="L470" s="4">
        <v>48.20071</v>
      </c>
      <c r="M470" s="17"/>
      <c r="N470" s="17"/>
      <c r="O470" s="11"/>
    </row>
    <row r="471" spans="1:15" ht="24">
      <c r="A471" s="11"/>
      <c r="B471" s="10">
        <v>3</v>
      </c>
      <c r="C471" s="196">
        <v>40309</v>
      </c>
      <c r="D471" s="16">
        <v>301.83</v>
      </c>
      <c r="E471" s="16">
        <v>6.237</v>
      </c>
      <c r="F471" s="16">
        <f t="shared" si="45"/>
        <v>0.5388768</v>
      </c>
      <c r="G471" s="16">
        <f t="shared" si="48"/>
        <v>53.95896333333334</v>
      </c>
      <c r="H471" s="52">
        <f t="shared" si="44"/>
        <v>29.077233492384003</v>
      </c>
      <c r="I471" s="10" t="s">
        <v>172</v>
      </c>
      <c r="J471" s="4">
        <v>61.88457</v>
      </c>
      <c r="K471" s="4">
        <v>43.52313</v>
      </c>
      <c r="L471" s="4">
        <v>56.46919</v>
      </c>
      <c r="M471" s="17"/>
      <c r="N471" s="17"/>
      <c r="O471" s="11"/>
    </row>
    <row r="472" spans="1:15" ht="24">
      <c r="A472" s="11"/>
      <c r="B472" s="10">
        <v>4</v>
      </c>
      <c r="C472" s="196">
        <v>40318</v>
      </c>
      <c r="D472" s="16">
        <v>301.87</v>
      </c>
      <c r="E472" s="16">
        <v>7.492</v>
      </c>
      <c r="F472" s="16">
        <f t="shared" si="45"/>
        <v>0.6473088</v>
      </c>
      <c r="G472" s="16">
        <f t="shared" si="48"/>
        <v>61.75249666666667</v>
      </c>
      <c r="H472" s="52">
        <f t="shared" si="44"/>
        <v>39.97293451430401</v>
      </c>
      <c r="I472" s="10" t="s">
        <v>173</v>
      </c>
      <c r="J472" s="4">
        <v>50.63083</v>
      </c>
      <c r="K472" s="4">
        <v>42.81058</v>
      </c>
      <c r="L472" s="4">
        <v>91.81608</v>
      </c>
      <c r="M472" s="17"/>
      <c r="N472" s="17"/>
      <c r="O472" s="11"/>
    </row>
    <row r="473" spans="1:15" ht="24">
      <c r="A473" s="11"/>
      <c r="B473" s="10">
        <v>5</v>
      </c>
      <c r="C473" s="196">
        <v>40325</v>
      </c>
      <c r="D473" s="16">
        <v>0.36</v>
      </c>
      <c r="E473" s="16">
        <v>6.194</v>
      </c>
      <c r="F473" s="16">
        <f t="shared" si="45"/>
        <v>0.5351616</v>
      </c>
      <c r="G473" s="16">
        <f t="shared" si="48"/>
        <v>51.42367333333333</v>
      </c>
      <c r="H473" s="52">
        <f t="shared" si="44"/>
        <v>27.519975298944</v>
      </c>
      <c r="I473" s="10" t="s">
        <v>174</v>
      </c>
      <c r="J473" s="4">
        <v>42.64218</v>
      </c>
      <c r="K473" s="4">
        <v>54.36595</v>
      </c>
      <c r="L473" s="4">
        <v>57.26289</v>
      </c>
      <c r="M473" s="17"/>
      <c r="N473" s="17"/>
      <c r="O473" s="11"/>
    </row>
    <row r="474" spans="1:15" ht="24">
      <c r="A474" s="11"/>
      <c r="B474" s="10">
        <v>6</v>
      </c>
      <c r="C474" s="196">
        <v>40333</v>
      </c>
      <c r="D474" s="16">
        <v>301.86</v>
      </c>
      <c r="E474" s="16">
        <v>6.399</v>
      </c>
      <c r="F474" s="16">
        <f t="shared" si="45"/>
        <v>0.5528736000000001</v>
      </c>
      <c r="G474" s="16">
        <f t="shared" si="48"/>
        <v>206.84341666666668</v>
      </c>
      <c r="H474" s="52">
        <f t="shared" si="44"/>
        <v>114.35826440880003</v>
      </c>
      <c r="I474" s="87" t="s">
        <v>175</v>
      </c>
      <c r="J474" s="4">
        <v>176.57091</v>
      </c>
      <c r="K474" s="4">
        <v>208.99936</v>
      </c>
      <c r="L474" s="4">
        <v>234.95998</v>
      </c>
      <c r="M474" s="17"/>
      <c r="N474" s="17"/>
      <c r="O474" s="11"/>
    </row>
    <row r="475" spans="1:15" ht="24">
      <c r="A475" s="11"/>
      <c r="B475" s="10">
        <v>7</v>
      </c>
      <c r="C475" s="196">
        <v>40339</v>
      </c>
      <c r="D475" s="16">
        <v>301.87</v>
      </c>
      <c r="E475" s="16">
        <v>12.35</v>
      </c>
      <c r="F475" s="16">
        <f t="shared" si="45"/>
        <v>1.06704</v>
      </c>
      <c r="G475" s="16">
        <f t="shared" si="48"/>
        <v>109.25308666666668</v>
      </c>
      <c r="H475" s="52">
        <f t="shared" si="44"/>
        <v>116.57741359680001</v>
      </c>
      <c r="I475" s="87" t="s">
        <v>176</v>
      </c>
      <c r="J475" s="4">
        <v>122.39134</v>
      </c>
      <c r="K475" s="4">
        <v>118.42991</v>
      </c>
      <c r="L475" s="4">
        <v>86.93801</v>
      </c>
      <c r="M475" s="17"/>
      <c r="N475" s="17"/>
      <c r="O475" s="11"/>
    </row>
    <row r="476" spans="1:15" ht="24">
      <c r="A476" s="11"/>
      <c r="B476" s="10">
        <v>8</v>
      </c>
      <c r="C476" s="196">
        <v>40353</v>
      </c>
      <c r="D476" s="16">
        <v>301.91</v>
      </c>
      <c r="E476" s="16">
        <v>13.819</v>
      </c>
      <c r="F476" s="16">
        <f t="shared" si="45"/>
        <v>1.1939616000000002</v>
      </c>
      <c r="G476" s="16">
        <f t="shared" si="48"/>
        <v>247.62293333333332</v>
      </c>
      <c r="H476" s="52">
        <f t="shared" si="44"/>
        <v>295.65227367936</v>
      </c>
      <c r="I476" s="87" t="s">
        <v>177</v>
      </c>
      <c r="J476" s="4">
        <v>252.67133</v>
      </c>
      <c r="K476" s="4">
        <v>249.57133</v>
      </c>
      <c r="L476" s="4">
        <v>240.62614</v>
      </c>
      <c r="M476" s="17"/>
      <c r="N476" s="17"/>
      <c r="O476" s="11"/>
    </row>
    <row r="477" spans="1:15" ht="24">
      <c r="A477" s="11"/>
      <c r="B477" s="10">
        <v>9</v>
      </c>
      <c r="C477" s="196">
        <v>40361</v>
      </c>
      <c r="D477" s="16">
        <v>302.06</v>
      </c>
      <c r="E477" s="16">
        <v>41.25</v>
      </c>
      <c r="F477" s="16">
        <f t="shared" si="45"/>
        <v>3.564</v>
      </c>
      <c r="G477" s="16">
        <f t="shared" si="48"/>
        <v>435.13233666666673</v>
      </c>
      <c r="H477" s="52">
        <f t="shared" si="44"/>
        <v>1550.8116478800002</v>
      </c>
      <c r="I477" s="10" t="s">
        <v>140</v>
      </c>
      <c r="J477" s="4">
        <v>426.80468</v>
      </c>
      <c r="K477" s="4">
        <v>425.80729</v>
      </c>
      <c r="L477" s="4">
        <v>452.78504</v>
      </c>
      <c r="M477" s="17"/>
      <c r="N477" s="17"/>
      <c r="O477" s="11"/>
    </row>
    <row r="478" spans="1:15" ht="24">
      <c r="A478" s="11"/>
      <c r="B478" s="10">
        <v>10</v>
      </c>
      <c r="C478" s="196">
        <v>40371</v>
      </c>
      <c r="D478" s="16">
        <v>301.85</v>
      </c>
      <c r="E478" s="16">
        <v>11.455</v>
      </c>
      <c r="F478" s="16">
        <f t="shared" si="45"/>
        <v>0.989712</v>
      </c>
      <c r="G478" s="16">
        <f t="shared" si="48"/>
        <v>475.68156</v>
      </c>
      <c r="H478" s="52">
        <f t="shared" si="44"/>
        <v>470.78774811072003</v>
      </c>
      <c r="I478" s="10" t="s">
        <v>141</v>
      </c>
      <c r="J478" s="4">
        <v>471.22036</v>
      </c>
      <c r="K478" s="4">
        <v>499.5941</v>
      </c>
      <c r="L478" s="4">
        <v>456.23022</v>
      </c>
      <c r="M478" s="17"/>
      <c r="N478" s="17"/>
      <c r="O478" s="11"/>
    </row>
    <row r="479" spans="1:15" ht="24">
      <c r="A479" s="11"/>
      <c r="B479" s="10">
        <v>11</v>
      </c>
      <c r="C479" s="196">
        <v>40385</v>
      </c>
      <c r="D479" s="16">
        <v>301.94</v>
      </c>
      <c r="E479" s="16">
        <v>14.755</v>
      </c>
      <c r="F479" s="16">
        <f t="shared" si="45"/>
        <v>1.2748320000000002</v>
      </c>
      <c r="G479" s="16">
        <f t="shared" si="48"/>
        <v>466.81292666666667</v>
      </c>
      <c r="H479" s="52">
        <f t="shared" si="44"/>
        <v>595.1080569283201</v>
      </c>
      <c r="I479" s="10" t="s">
        <v>142</v>
      </c>
      <c r="J479" s="4">
        <v>465.91152</v>
      </c>
      <c r="K479" s="4">
        <v>470.89506</v>
      </c>
      <c r="L479" s="4">
        <v>463.6322</v>
      </c>
      <c r="M479" s="17"/>
      <c r="N479" s="17"/>
      <c r="O479" s="11"/>
    </row>
    <row r="480" spans="1:15" ht="24">
      <c r="A480" s="11"/>
      <c r="B480" s="10">
        <v>12</v>
      </c>
      <c r="C480" s="196">
        <v>40395</v>
      </c>
      <c r="D480" s="16">
        <v>302.42</v>
      </c>
      <c r="E480" s="16">
        <v>91.169</v>
      </c>
      <c r="F480" s="16">
        <f t="shared" si="45"/>
        <v>7.8770016</v>
      </c>
      <c r="G480" s="16">
        <f t="shared" si="48"/>
        <v>180.61158666666665</v>
      </c>
      <c r="H480" s="52">
        <f t="shared" si="44"/>
        <v>1422.677757151872</v>
      </c>
      <c r="I480" s="10" t="s">
        <v>143</v>
      </c>
      <c r="J480" s="4">
        <v>188.5417</v>
      </c>
      <c r="K480" s="4">
        <v>188.12576</v>
      </c>
      <c r="L480" s="4">
        <v>165.1673</v>
      </c>
      <c r="M480" s="17"/>
      <c r="N480" s="17"/>
      <c r="O480" s="11"/>
    </row>
    <row r="481" spans="1:15" ht="24">
      <c r="A481" s="11"/>
      <c r="B481" s="10">
        <v>13</v>
      </c>
      <c r="C481" s="196">
        <v>40403</v>
      </c>
      <c r="D481" s="16">
        <v>303.14</v>
      </c>
      <c r="E481" s="16">
        <v>221.617</v>
      </c>
      <c r="F481" s="16">
        <f t="shared" si="45"/>
        <v>19.1477088</v>
      </c>
      <c r="G481" s="16">
        <f t="shared" si="48"/>
        <v>587.12416</v>
      </c>
      <c r="H481" s="52">
        <f t="shared" si="44"/>
        <v>11242.082445124608</v>
      </c>
      <c r="I481" s="10" t="s">
        <v>144</v>
      </c>
      <c r="J481" s="4">
        <v>654.10959</v>
      </c>
      <c r="K481" s="4">
        <v>487.09058</v>
      </c>
      <c r="L481" s="4">
        <v>620.17231</v>
      </c>
      <c r="M481" s="17"/>
      <c r="N481" s="17"/>
      <c r="O481" s="11"/>
    </row>
    <row r="482" spans="1:15" ht="24">
      <c r="A482" s="11"/>
      <c r="B482" s="10">
        <v>14</v>
      </c>
      <c r="C482" s="196">
        <v>40414</v>
      </c>
      <c r="D482" s="16">
        <v>302.97</v>
      </c>
      <c r="E482" s="16">
        <v>204.255</v>
      </c>
      <c r="F482" s="16">
        <f t="shared" si="45"/>
        <v>17.647632</v>
      </c>
      <c r="G482" s="16">
        <f t="shared" si="48"/>
        <v>617.3563399999999</v>
      </c>
      <c r="H482" s="52">
        <f t="shared" si="44"/>
        <v>10894.87750118688</v>
      </c>
      <c r="I482" s="10" t="s">
        <v>145</v>
      </c>
      <c r="J482" s="4">
        <v>635.96668</v>
      </c>
      <c r="K482" s="4">
        <v>657.74653</v>
      </c>
      <c r="L482" s="4">
        <v>558.35581</v>
      </c>
      <c r="M482" s="17"/>
      <c r="N482" s="17"/>
      <c r="O482" s="11"/>
    </row>
    <row r="483" spans="1:15" ht="24">
      <c r="A483" s="11"/>
      <c r="B483" s="10">
        <v>15</v>
      </c>
      <c r="C483" s="196">
        <v>40428</v>
      </c>
      <c r="D483" s="16">
        <v>302.18</v>
      </c>
      <c r="E483" s="16">
        <v>59.953</v>
      </c>
      <c r="F483" s="16">
        <f t="shared" si="45"/>
        <v>5.179939200000001</v>
      </c>
      <c r="G483" s="16">
        <f t="shared" si="48"/>
        <v>56.014136666666666</v>
      </c>
      <c r="H483" s="52">
        <f t="shared" si="44"/>
        <v>290.14982227382404</v>
      </c>
      <c r="I483" s="10" t="s">
        <v>146</v>
      </c>
      <c r="J483" s="4">
        <v>58.00393</v>
      </c>
      <c r="K483" s="4">
        <v>48.37943</v>
      </c>
      <c r="L483" s="4">
        <v>61.65905</v>
      </c>
      <c r="M483" s="17"/>
      <c r="N483" s="17"/>
      <c r="O483" s="11"/>
    </row>
    <row r="484" spans="1:15" ht="24">
      <c r="A484" s="11"/>
      <c r="B484" s="10">
        <v>16</v>
      </c>
      <c r="C484" s="196">
        <v>40434</v>
      </c>
      <c r="D484" s="16">
        <v>303.28</v>
      </c>
      <c r="E484" s="16">
        <v>253.676</v>
      </c>
      <c r="F484" s="16">
        <f t="shared" si="45"/>
        <v>21.9176064</v>
      </c>
      <c r="G484" s="16">
        <f t="shared" si="48"/>
        <v>532.0639199999999</v>
      </c>
      <c r="H484" s="52">
        <f aca="true" t="shared" si="49" ref="H484:H547">G484*F484</f>
        <v>11661.567578201088</v>
      </c>
      <c r="I484" s="10" t="s">
        <v>147</v>
      </c>
      <c r="J484" s="4">
        <v>505.0077</v>
      </c>
      <c r="K484" s="4">
        <v>530.44665</v>
      </c>
      <c r="L484" s="4">
        <v>560.73741</v>
      </c>
      <c r="M484" s="17"/>
      <c r="N484" s="17"/>
      <c r="O484" s="11"/>
    </row>
    <row r="485" spans="1:15" ht="24">
      <c r="A485" s="11"/>
      <c r="B485" s="10">
        <v>17</v>
      </c>
      <c r="C485" s="196">
        <v>40438</v>
      </c>
      <c r="D485" s="16">
        <v>304.02</v>
      </c>
      <c r="E485" s="16">
        <v>390.878</v>
      </c>
      <c r="F485" s="16">
        <f t="shared" si="45"/>
        <v>33.7718592</v>
      </c>
      <c r="G485" s="16">
        <f t="shared" si="48"/>
        <v>848.3562000000001</v>
      </c>
      <c r="H485" s="52">
        <f t="shared" si="49"/>
        <v>28650.566137847043</v>
      </c>
      <c r="I485" s="10" t="s">
        <v>116</v>
      </c>
      <c r="J485" s="4">
        <v>835.37295</v>
      </c>
      <c r="K485" s="4">
        <v>876.51073</v>
      </c>
      <c r="L485" s="4">
        <v>833.18492</v>
      </c>
      <c r="M485" s="17"/>
      <c r="N485" s="17"/>
      <c r="O485" s="11"/>
    </row>
    <row r="486" spans="1:15" ht="24">
      <c r="A486" s="11"/>
      <c r="B486" s="10">
        <v>18</v>
      </c>
      <c r="C486" s="196">
        <v>40454</v>
      </c>
      <c r="D486" s="16">
        <v>302.4</v>
      </c>
      <c r="E486" s="16">
        <v>90.375</v>
      </c>
      <c r="F486" s="16">
        <f t="shared" si="45"/>
        <v>7.808400000000001</v>
      </c>
      <c r="G486" s="16">
        <f t="shared" si="48"/>
        <v>33.27269666666666</v>
      </c>
      <c r="H486" s="52">
        <f t="shared" si="49"/>
        <v>259.806524652</v>
      </c>
      <c r="I486" s="10" t="s">
        <v>117</v>
      </c>
      <c r="J486" s="4">
        <v>27.98003</v>
      </c>
      <c r="K486" s="4">
        <v>40.35322</v>
      </c>
      <c r="L486" s="4">
        <v>31.48484</v>
      </c>
      <c r="M486" s="17"/>
      <c r="N486" s="17"/>
      <c r="O486" s="11"/>
    </row>
    <row r="487" spans="1:15" ht="24">
      <c r="A487" s="11"/>
      <c r="B487" s="10">
        <v>19</v>
      </c>
      <c r="C487" s="196">
        <v>40464</v>
      </c>
      <c r="D487" s="16">
        <v>302.24</v>
      </c>
      <c r="E487" s="16">
        <v>73.549</v>
      </c>
      <c r="F487" s="16">
        <f t="shared" si="45"/>
        <v>6.3546336000000005</v>
      </c>
      <c r="G487" s="16">
        <f t="shared" si="48"/>
        <v>58.45490666666666</v>
      </c>
      <c r="H487" s="52">
        <f t="shared" si="49"/>
        <v>371.459513988864</v>
      </c>
      <c r="I487" s="10" t="s">
        <v>148</v>
      </c>
      <c r="J487" s="4">
        <v>58.89375</v>
      </c>
      <c r="K487" s="4">
        <v>70.42921</v>
      </c>
      <c r="L487" s="4">
        <v>46.04176</v>
      </c>
      <c r="M487" s="17"/>
      <c r="N487" s="17"/>
      <c r="O487" s="11"/>
    </row>
    <row r="488" spans="1:15" ht="24">
      <c r="A488" s="11"/>
      <c r="B488" s="10">
        <v>20</v>
      </c>
      <c r="C488" s="196">
        <v>40476</v>
      </c>
      <c r="D488" s="16">
        <v>302.4</v>
      </c>
      <c r="E488" s="16">
        <v>90.346</v>
      </c>
      <c r="F488" s="16">
        <f t="shared" si="45"/>
        <v>7.805894400000001</v>
      </c>
      <c r="G488" s="16">
        <f t="shared" si="48"/>
        <v>32.713499999999996</v>
      </c>
      <c r="H488" s="52">
        <f t="shared" si="49"/>
        <v>255.35812645439998</v>
      </c>
      <c r="I488" s="10" t="s">
        <v>149</v>
      </c>
      <c r="J488" s="4">
        <v>34.3742</v>
      </c>
      <c r="K488" s="4">
        <v>35.48896</v>
      </c>
      <c r="L488" s="4">
        <v>28.27734</v>
      </c>
      <c r="M488" s="17"/>
      <c r="N488" s="17"/>
      <c r="O488" s="11"/>
    </row>
    <row r="489" spans="1:15" ht="24">
      <c r="A489" s="11"/>
      <c r="B489" s="10">
        <v>21</v>
      </c>
      <c r="C489" s="196">
        <v>40484</v>
      </c>
      <c r="D489" s="16">
        <v>302.31</v>
      </c>
      <c r="E489" s="16">
        <v>77.938</v>
      </c>
      <c r="F489" s="16">
        <f t="shared" si="45"/>
        <v>6.733843200000001</v>
      </c>
      <c r="G489" s="16">
        <f t="shared" si="48"/>
        <v>25.216493333333332</v>
      </c>
      <c r="H489" s="52">
        <f t="shared" si="49"/>
        <v>169.80391216051203</v>
      </c>
      <c r="I489" s="10" t="s">
        <v>150</v>
      </c>
      <c r="J489" s="4">
        <v>19.26939</v>
      </c>
      <c r="K489" s="4">
        <v>34.31304</v>
      </c>
      <c r="L489" s="4">
        <v>22.06705</v>
      </c>
      <c r="M489" s="17"/>
      <c r="N489" s="17"/>
      <c r="O489" s="11"/>
    </row>
    <row r="490" spans="1:15" ht="24">
      <c r="A490" s="11"/>
      <c r="B490" s="10">
        <v>22</v>
      </c>
      <c r="C490" s="196">
        <v>40496</v>
      </c>
      <c r="D490" s="16">
        <v>302.04</v>
      </c>
      <c r="E490" s="16">
        <v>38.14</v>
      </c>
      <c r="F490" s="16">
        <f t="shared" si="45"/>
        <v>3.295296</v>
      </c>
      <c r="G490" s="16">
        <f t="shared" si="48"/>
        <v>16.653403333333333</v>
      </c>
      <c r="H490" s="52">
        <f t="shared" si="49"/>
        <v>54.87789339072</v>
      </c>
      <c r="I490" s="10" t="s">
        <v>151</v>
      </c>
      <c r="J490" s="4">
        <v>17.68793</v>
      </c>
      <c r="K490" s="4">
        <v>24.73109</v>
      </c>
      <c r="L490" s="4">
        <v>7.54119</v>
      </c>
      <c r="M490" s="17"/>
      <c r="N490" s="17"/>
      <c r="O490" s="11"/>
    </row>
    <row r="491" spans="1:15" ht="24">
      <c r="A491" s="11"/>
      <c r="B491" s="10">
        <v>23</v>
      </c>
      <c r="C491" s="196">
        <v>40504</v>
      </c>
      <c r="D491" s="16">
        <v>302.14</v>
      </c>
      <c r="E491" s="16">
        <v>41.163</v>
      </c>
      <c r="F491" s="16">
        <f t="shared" si="45"/>
        <v>3.5564831999999997</v>
      </c>
      <c r="G491" s="16">
        <f t="shared" si="48"/>
        <v>22.15733</v>
      </c>
      <c r="H491" s="52">
        <f t="shared" si="49"/>
        <v>78.802171901856</v>
      </c>
      <c r="I491" s="10" t="s">
        <v>152</v>
      </c>
      <c r="J491" s="4">
        <v>26.15221</v>
      </c>
      <c r="K491" s="4">
        <v>21.56262</v>
      </c>
      <c r="L491" s="4">
        <v>18.75716</v>
      </c>
      <c r="M491" s="17"/>
      <c r="N491" s="17"/>
      <c r="O491" s="11"/>
    </row>
    <row r="492" spans="1:15" ht="24">
      <c r="A492" s="11"/>
      <c r="B492" s="10">
        <v>24</v>
      </c>
      <c r="C492" s="196">
        <v>40516</v>
      </c>
      <c r="D492" s="16">
        <v>301.86</v>
      </c>
      <c r="E492" s="16">
        <v>17.289</v>
      </c>
      <c r="F492" s="16">
        <f t="shared" si="45"/>
        <v>1.4937696000000003</v>
      </c>
      <c r="G492" s="16">
        <f t="shared" si="48"/>
        <v>47.59631666666667</v>
      </c>
      <c r="H492" s="52">
        <f t="shared" si="49"/>
        <v>71.09793090864001</v>
      </c>
      <c r="I492" s="10" t="s">
        <v>153</v>
      </c>
      <c r="J492" s="4">
        <v>53.70131</v>
      </c>
      <c r="K492" s="4">
        <v>38.24638</v>
      </c>
      <c r="L492" s="4">
        <v>50.84126</v>
      </c>
      <c r="M492" s="17"/>
      <c r="N492" s="17"/>
      <c r="O492" s="11"/>
    </row>
    <row r="493" spans="1:15" ht="24">
      <c r="A493" s="11"/>
      <c r="B493" s="10">
        <v>25</v>
      </c>
      <c r="C493" s="196">
        <v>40524</v>
      </c>
      <c r="D493" s="16">
        <v>301.84</v>
      </c>
      <c r="E493" s="16">
        <v>16.366</v>
      </c>
      <c r="F493" s="16">
        <f t="shared" si="45"/>
        <v>1.4140224000000001</v>
      </c>
      <c r="G493" s="16">
        <f t="shared" si="48"/>
        <v>54.54057333333333</v>
      </c>
      <c r="H493" s="52">
        <f t="shared" si="49"/>
        <v>77.12159240217599</v>
      </c>
      <c r="I493" s="10" t="s">
        <v>154</v>
      </c>
      <c r="J493" s="4">
        <v>57.91231</v>
      </c>
      <c r="K493" s="4">
        <v>53.88887</v>
      </c>
      <c r="L493" s="4">
        <v>51.82054</v>
      </c>
      <c r="M493" s="17"/>
      <c r="N493" s="17"/>
      <c r="O493" s="11"/>
    </row>
    <row r="494" spans="1:15" ht="24">
      <c r="A494" s="11"/>
      <c r="B494" s="10">
        <v>26</v>
      </c>
      <c r="C494" s="196">
        <v>40532</v>
      </c>
      <c r="D494" s="16">
        <v>301.85</v>
      </c>
      <c r="E494" s="16">
        <v>17.242</v>
      </c>
      <c r="F494" s="16">
        <f t="shared" si="45"/>
        <v>1.4897088</v>
      </c>
      <c r="G494" s="16">
        <f t="shared" si="48"/>
        <v>43.00611333333333</v>
      </c>
      <c r="H494" s="52">
        <f t="shared" si="49"/>
        <v>64.066585486464</v>
      </c>
      <c r="I494" s="10" t="s">
        <v>155</v>
      </c>
      <c r="J494" s="4">
        <v>34.83902</v>
      </c>
      <c r="K494" s="4">
        <v>55.06884</v>
      </c>
      <c r="L494" s="4">
        <v>39.11048</v>
      </c>
      <c r="M494" s="17"/>
      <c r="N494" s="17"/>
      <c r="O494" s="11"/>
    </row>
    <row r="495" spans="1:15" ht="24">
      <c r="A495" s="11"/>
      <c r="B495" s="10">
        <v>27</v>
      </c>
      <c r="C495" s="196">
        <v>40547</v>
      </c>
      <c r="D495" s="16">
        <v>301.77</v>
      </c>
      <c r="E495" s="16">
        <v>15.088</v>
      </c>
      <c r="F495" s="16">
        <f t="shared" si="45"/>
        <v>1.3036032</v>
      </c>
      <c r="G495" s="16">
        <f t="shared" si="48"/>
        <v>16.106553333333334</v>
      </c>
      <c r="H495" s="52">
        <f t="shared" si="49"/>
        <v>20.996554466304</v>
      </c>
      <c r="I495" s="10" t="s">
        <v>178</v>
      </c>
      <c r="J495" s="4">
        <v>22.07574</v>
      </c>
      <c r="K495" s="4">
        <v>13.01684</v>
      </c>
      <c r="L495" s="4">
        <v>13.22708</v>
      </c>
      <c r="M495" s="17"/>
      <c r="N495" s="17"/>
      <c r="O495" s="11"/>
    </row>
    <row r="496" spans="1:15" ht="24">
      <c r="A496" s="11"/>
      <c r="B496" s="10">
        <v>28</v>
      </c>
      <c r="C496" s="196">
        <v>40556</v>
      </c>
      <c r="D496" s="16">
        <v>301.82</v>
      </c>
      <c r="E496" s="16">
        <v>15.864</v>
      </c>
      <c r="F496" s="16">
        <f t="shared" si="45"/>
        <v>1.3706496000000001</v>
      </c>
      <c r="G496" s="16">
        <f t="shared" si="48"/>
        <v>23.950796666666665</v>
      </c>
      <c r="H496" s="52">
        <f t="shared" si="49"/>
        <v>32.828149870848</v>
      </c>
      <c r="I496" s="10" t="s">
        <v>129</v>
      </c>
      <c r="J496" s="4">
        <v>30.20303</v>
      </c>
      <c r="K496" s="4">
        <v>25.5999</v>
      </c>
      <c r="L496" s="4">
        <v>16.04946</v>
      </c>
      <c r="M496" s="17"/>
      <c r="N496" s="17"/>
      <c r="O496" s="11"/>
    </row>
    <row r="497" spans="1:15" ht="24">
      <c r="A497" s="11"/>
      <c r="B497" s="10">
        <v>29</v>
      </c>
      <c r="C497" s="196">
        <v>40571</v>
      </c>
      <c r="D497" s="16">
        <v>301.7</v>
      </c>
      <c r="E497" s="16">
        <v>14.233</v>
      </c>
      <c r="F497" s="16">
        <f t="shared" si="45"/>
        <v>1.2297312</v>
      </c>
      <c r="G497" s="16">
        <f t="shared" si="48"/>
        <v>32.30168333333334</v>
      </c>
      <c r="H497" s="52">
        <f t="shared" si="49"/>
        <v>39.72238780752001</v>
      </c>
      <c r="I497" s="10" t="s">
        <v>130</v>
      </c>
      <c r="J497" s="4">
        <v>26.10629</v>
      </c>
      <c r="K497" s="4">
        <v>31.20027</v>
      </c>
      <c r="L497" s="4">
        <v>39.59849</v>
      </c>
      <c r="M497" s="89"/>
      <c r="N497" s="17"/>
      <c r="O497" s="11"/>
    </row>
    <row r="498" spans="1:15" ht="24">
      <c r="A498" s="11"/>
      <c r="B498" s="10">
        <v>30</v>
      </c>
      <c r="C498" s="196">
        <v>40578</v>
      </c>
      <c r="D498" s="16">
        <v>301.74</v>
      </c>
      <c r="E498" s="16">
        <v>15.858</v>
      </c>
      <c r="F498" s="16">
        <f t="shared" si="45"/>
        <v>1.3701312</v>
      </c>
      <c r="G498" s="16">
        <f t="shared" si="48"/>
        <v>26.454113333333336</v>
      </c>
      <c r="H498" s="52">
        <f t="shared" si="49"/>
        <v>36.24560604633601</v>
      </c>
      <c r="I498" s="10" t="s">
        <v>131</v>
      </c>
      <c r="J498" s="4">
        <v>19.98668</v>
      </c>
      <c r="K498" s="4">
        <v>29.29085</v>
      </c>
      <c r="L498" s="4">
        <v>30.08481</v>
      </c>
      <c r="M498" s="17"/>
      <c r="N498" s="17"/>
      <c r="O498" s="11"/>
    </row>
    <row r="499" spans="1:15" ht="24">
      <c r="A499" s="11"/>
      <c r="B499" s="10">
        <v>31</v>
      </c>
      <c r="C499" s="196">
        <v>40590</v>
      </c>
      <c r="D499" s="16">
        <v>301.69</v>
      </c>
      <c r="E499" s="16">
        <v>3.431</v>
      </c>
      <c r="F499" s="16">
        <f t="shared" si="45"/>
        <v>0.29643840000000005</v>
      </c>
      <c r="G499" s="16">
        <f t="shared" si="48"/>
        <v>33.40767</v>
      </c>
      <c r="H499" s="52">
        <f t="shared" si="49"/>
        <v>9.903316242528003</v>
      </c>
      <c r="I499" s="10" t="s">
        <v>132</v>
      </c>
      <c r="J499" s="4">
        <v>36.83898</v>
      </c>
      <c r="K499" s="4">
        <v>31.78033</v>
      </c>
      <c r="L499" s="4">
        <v>31.6037</v>
      </c>
      <c r="M499" s="17"/>
      <c r="N499" s="17"/>
      <c r="O499" s="11"/>
    </row>
    <row r="500" spans="1:15" ht="24">
      <c r="A500" s="11"/>
      <c r="B500" s="10">
        <v>32</v>
      </c>
      <c r="C500" s="196">
        <v>40602</v>
      </c>
      <c r="D500" s="16">
        <v>301.74</v>
      </c>
      <c r="E500" s="16">
        <v>7.652</v>
      </c>
      <c r="F500" s="16">
        <f t="shared" si="45"/>
        <v>0.6611328000000001</v>
      </c>
      <c r="G500" s="16">
        <f t="shared" si="48"/>
        <v>29.010010000000005</v>
      </c>
      <c r="H500" s="52">
        <f t="shared" si="49"/>
        <v>19.179469139328006</v>
      </c>
      <c r="I500" s="10" t="s">
        <v>179</v>
      </c>
      <c r="J500" s="4">
        <v>30.39319</v>
      </c>
      <c r="K500" s="4">
        <v>23.40741</v>
      </c>
      <c r="L500" s="4">
        <v>33.22943</v>
      </c>
      <c r="M500" s="17"/>
      <c r="N500" s="17"/>
      <c r="O500" s="11"/>
    </row>
    <row r="501" spans="1:15" ht="24">
      <c r="A501" s="11"/>
      <c r="B501" s="91">
        <v>33</v>
      </c>
      <c r="C501" s="198">
        <v>40606</v>
      </c>
      <c r="D501" s="92">
        <v>301.76</v>
      </c>
      <c r="E501" s="92">
        <v>7.734</v>
      </c>
      <c r="F501" s="92">
        <f t="shared" si="45"/>
        <v>0.6682176000000001</v>
      </c>
      <c r="G501" s="92">
        <f t="shared" si="48"/>
        <v>46.53525333333334</v>
      </c>
      <c r="H501" s="52">
        <f t="shared" si="49"/>
        <v>31.095675297792006</v>
      </c>
      <c r="I501" s="91" t="s">
        <v>180</v>
      </c>
      <c r="J501" s="92">
        <v>53.87088</v>
      </c>
      <c r="K501" s="92">
        <v>38.21394</v>
      </c>
      <c r="L501" s="92">
        <v>47.52094</v>
      </c>
      <c r="M501" s="17"/>
      <c r="N501" s="17"/>
      <c r="O501" s="11"/>
    </row>
    <row r="502" spans="1:15" ht="24">
      <c r="A502" s="90"/>
      <c r="B502" s="91">
        <v>34</v>
      </c>
      <c r="C502" s="198">
        <v>40613</v>
      </c>
      <c r="D502" s="92">
        <v>301.76</v>
      </c>
      <c r="E502" s="92">
        <v>8.034</v>
      </c>
      <c r="F502" s="92">
        <f t="shared" si="45"/>
        <v>0.6941376000000001</v>
      </c>
      <c r="G502" s="92">
        <f t="shared" si="48"/>
        <v>50.22363333333333</v>
      </c>
      <c r="H502" s="52">
        <f t="shared" si="49"/>
        <v>34.86211230528001</v>
      </c>
      <c r="I502" s="91" t="s">
        <v>181</v>
      </c>
      <c r="J502" s="92">
        <v>62.53035</v>
      </c>
      <c r="K502" s="92">
        <v>40.5085</v>
      </c>
      <c r="L502" s="92">
        <v>47.63205</v>
      </c>
      <c r="M502" s="93"/>
      <c r="N502" s="17"/>
      <c r="O502" s="11"/>
    </row>
    <row r="503" spans="1:15" ht="24.75" thickBot="1">
      <c r="A503" s="94"/>
      <c r="B503" s="95">
        <v>35</v>
      </c>
      <c r="C503" s="202">
        <v>40631</v>
      </c>
      <c r="D503" s="96">
        <v>301.86</v>
      </c>
      <c r="E503" s="96">
        <v>9.893</v>
      </c>
      <c r="F503" s="96">
        <f t="shared" si="45"/>
        <v>0.8547552000000002</v>
      </c>
      <c r="G503" s="96">
        <f t="shared" si="48"/>
        <v>44.50720333333334</v>
      </c>
      <c r="H503" s="52">
        <f t="shared" si="49"/>
        <v>38.04276348662401</v>
      </c>
      <c r="I503" s="95" t="s">
        <v>182</v>
      </c>
      <c r="J503" s="96">
        <v>43.07395</v>
      </c>
      <c r="K503" s="96">
        <v>52.07128</v>
      </c>
      <c r="L503" s="96">
        <v>38.37638</v>
      </c>
      <c r="M503" s="17"/>
      <c r="N503" s="17"/>
      <c r="O503" s="11"/>
    </row>
    <row r="504" spans="1:15" ht="24">
      <c r="A504" s="11"/>
      <c r="B504" s="10">
        <v>1</v>
      </c>
      <c r="C504" s="196">
        <v>40639</v>
      </c>
      <c r="D504" s="16">
        <v>301.85</v>
      </c>
      <c r="E504" s="16">
        <v>7.899</v>
      </c>
      <c r="F504" s="16">
        <f t="shared" si="45"/>
        <v>0.6824736</v>
      </c>
      <c r="G504" s="16">
        <f t="shared" si="48"/>
        <v>178.12055999999998</v>
      </c>
      <c r="H504" s="52">
        <f t="shared" si="49"/>
        <v>121.56257981721599</v>
      </c>
      <c r="I504" s="86" t="s">
        <v>170</v>
      </c>
      <c r="J504" s="4">
        <v>181.37685</v>
      </c>
      <c r="K504" s="4">
        <v>178.19399</v>
      </c>
      <c r="L504" s="4">
        <v>174.79084</v>
      </c>
      <c r="M504" s="17"/>
      <c r="N504" s="17"/>
      <c r="O504" s="11"/>
    </row>
    <row r="505" spans="1:15" ht="24">
      <c r="A505" s="11"/>
      <c r="B505" s="10">
        <v>2</v>
      </c>
      <c r="C505" s="196">
        <v>40651</v>
      </c>
      <c r="D505" s="16">
        <v>301.95</v>
      </c>
      <c r="E505" s="16">
        <v>19.768</v>
      </c>
      <c r="F505" s="16">
        <f t="shared" si="45"/>
        <v>1.7079552000000002</v>
      </c>
      <c r="G505" s="16">
        <f t="shared" si="48"/>
        <v>170.6051</v>
      </c>
      <c r="H505" s="52">
        <f t="shared" si="49"/>
        <v>291.38586769152005</v>
      </c>
      <c r="I505" s="10" t="s">
        <v>171</v>
      </c>
      <c r="J505" s="4">
        <v>160.77723</v>
      </c>
      <c r="K505" s="4">
        <v>184.6299</v>
      </c>
      <c r="L505" s="4">
        <v>166.40817</v>
      </c>
      <c r="M505" s="17"/>
      <c r="N505" s="17"/>
      <c r="O505" s="11"/>
    </row>
    <row r="506" spans="1:15" ht="24">
      <c r="A506" s="11"/>
      <c r="B506" s="10">
        <v>3</v>
      </c>
      <c r="C506" s="196">
        <v>40661</v>
      </c>
      <c r="D506" s="16">
        <v>302.05</v>
      </c>
      <c r="E506" s="16">
        <v>31.074</v>
      </c>
      <c r="F506" s="16">
        <f t="shared" si="45"/>
        <v>2.6847936000000003</v>
      </c>
      <c r="G506" s="16">
        <f t="shared" si="48"/>
        <v>186.8359066666667</v>
      </c>
      <c r="H506" s="52">
        <f t="shared" si="49"/>
        <v>501.6158464688641</v>
      </c>
      <c r="I506" s="10" t="s">
        <v>172</v>
      </c>
      <c r="J506" s="4">
        <v>193.68633</v>
      </c>
      <c r="K506" s="4">
        <v>189.93538</v>
      </c>
      <c r="L506" s="4">
        <v>176.88601</v>
      </c>
      <c r="M506" s="17"/>
      <c r="N506" s="17"/>
      <c r="O506" s="11"/>
    </row>
    <row r="507" spans="1:15" ht="24">
      <c r="A507" s="11"/>
      <c r="B507" s="10">
        <v>4</v>
      </c>
      <c r="C507" s="196">
        <v>40675</v>
      </c>
      <c r="D507" s="16">
        <v>302.18</v>
      </c>
      <c r="E507" s="16">
        <v>61.287</v>
      </c>
      <c r="F507" s="16">
        <f t="shared" si="45"/>
        <v>5.2951968</v>
      </c>
      <c r="G507" s="16">
        <f t="shared" si="48"/>
        <v>131.50062333333332</v>
      </c>
      <c r="H507" s="52">
        <f t="shared" si="49"/>
        <v>696.321679872672</v>
      </c>
      <c r="I507" s="101" t="s">
        <v>173</v>
      </c>
      <c r="J507" s="4">
        <v>130.59882</v>
      </c>
      <c r="K507" s="4">
        <v>115.32805</v>
      </c>
      <c r="L507" s="4">
        <v>148.575</v>
      </c>
      <c r="M507" s="17"/>
      <c r="N507" s="17"/>
      <c r="O507" s="11"/>
    </row>
    <row r="508" spans="1:15" ht="24">
      <c r="A508" s="11"/>
      <c r="B508" s="10">
        <v>5</v>
      </c>
      <c r="C508" s="196">
        <v>40687</v>
      </c>
      <c r="D508" s="16">
        <v>302.17</v>
      </c>
      <c r="E508" s="16">
        <v>71.572</v>
      </c>
      <c r="F508" s="16">
        <f t="shared" si="45"/>
        <v>6.1838208</v>
      </c>
      <c r="G508" s="16">
        <f t="shared" si="48"/>
        <v>60.130716666666665</v>
      </c>
      <c r="H508" s="52">
        <f t="shared" si="49"/>
        <v>371.83757644224</v>
      </c>
      <c r="I508" s="10" t="s">
        <v>174</v>
      </c>
      <c r="J508" s="4">
        <v>57.7846</v>
      </c>
      <c r="K508" s="4">
        <v>57.50163</v>
      </c>
      <c r="L508" s="4">
        <v>65.10592</v>
      </c>
      <c r="M508" s="17"/>
      <c r="N508" s="17"/>
      <c r="O508" s="11"/>
    </row>
    <row r="509" spans="1:15" ht="24">
      <c r="A509" s="11"/>
      <c r="B509" s="10">
        <v>6</v>
      </c>
      <c r="C509" s="196">
        <v>40693</v>
      </c>
      <c r="D509" s="16">
        <v>302.18</v>
      </c>
      <c r="E509" s="16">
        <v>57.725</v>
      </c>
      <c r="F509" s="16">
        <f t="shared" si="45"/>
        <v>4.98744</v>
      </c>
      <c r="G509" s="16">
        <f t="shared" si="48"/>
        <v>245.03402333333335</v>
      </c>
      <c r="H509" s="52">
        <f t="shared" si="49"/>
        <v>1222.0924893336003</v>
      </c>
      <c r="I509" s="10" t="s">
        <v>183</v>
      </c>
      <c r="J509" s="4">
        <v>251.55896</v>
      </c>
      <c r="K509" s="4">
        <v>251.17495</v>
      </c>
      <c r="L509" s="4">
        <v>232.36816</v>
      </c>
      <c r="M509" s="17"/>
      <c r="N509" s="17"/>
      <c r="O509" s="11"/>
    </row>
    <row r="510" spans="1:15" ht="24">
      <c r="A510" s="11"/>
      <c r="B510" s="10">
        <v>7</v>
      </c>
      <c r="C510" s="196">
        <v>40695</v>
      </c>
      <c r="D510" s="16">
        <v>302.09</v>
      </c>
      <c r="E510" s="16">
        <v>58.496</v>
      </c>
      <c r="F510" s="16">
        <f t="shared" si="45"/>
        <v>5.0540544</v>
      </c>
      <c r="G510" s="16">
        <f t="shared" si="48"/>
        <v>40.17751333333333</v>
      </c>
      <c r="H510" s="52">
        <f t="shared" si="49"/>
        <v>203.059338043392</v>
      </c>
      <c r="I510" s="10" t="s">
        <v>176</v>
      </c>
      <c r="J510" s="4">
        <v>34.41732</v>
      </c>
      <c r="K510" s="4">
        <v>42.69908</v>
      </c>
      <c r="L510" s="4">
        <v>43.41614</v>
      </c>
      <c r="M510" s="17"/>
      <c r="N510" s="17"/>
      <c r="O510" s="11"/>
    </row>
    <row r="511" spans="1:15" ht="24">
      <c r="A511" s="11"/>
      <c r="B511" s="10">
        <v>8</v>
      </c>
      <c r="C511" s="196">
        <v>40705</v>
      </c>
      <c r="D511" s="16">
        <v>302.12</v>
      </c>
      <c r="E511" s="16">
        <v>59.612</v>
      </c>
      <c r="F511" s="16">
        <f t="shared" si="45"/>
        <v>5.150476800000001</v>
      </c>
      <c r="G511" s="16">
        <f t="shared" si="48"/>
        <v>45.28083</v>
      </c>
      <c r="H511" s="52">
        <f t="shared" si="49"/>
        <v>233.21786439974403</v>
      </c>
      <c r="I511" s="10" t="s">
        <v>177</v>
      </c>
      <c r="J511" s="4">
        <v>46.46344</v>
      </c>
      <c r="K511" s="4">
        <v>48.38136</v>
      </c>
      <c r="L511" s="4">
        <v>40.99769</v>
      </c>
      <c r="M511" s="17"/>
      <c r="N511" s="17"/>
      <c r="O511" s="11"/>
    </row>
    <row r="512" spans="1:15" ht="24">
      <c r="A512" s="11"/>
      <c r="B512" s="10">
        <v>9</v>
      </c>
      <c r="C512" s="196">
        <v>40719</v>
      </c>
      <c r="D512" s="16">
        <v>302.08</v>
      </c>
      <c r="E512" s="16">
        <v>57.725</v>
      </c>
      <c r="F512" s="16">
        <f t="shared" si="45"/>
        <v>4.98744</v>
      </c>
      <c r="G512" s="16">
        <f t="shared" si="48"/>
        <v>60.16455</v>
      </c>
      <c r="H512" s="52">
        <f t="shared" si="49"/>
        <v>300.06708325200003</v>
      </c>
      <c r="I512" s="10" t="s">
        <v>184</v>
      </c>
      <c r="J512" s="4">
        <v>59.79808</v>
      </c>
      <c r="K512" s="4">
        <v>66.94331</v>
      </c>
      <c r="L512" s="4">
        <v>53.75226</v>
      </c>
      <c r="M512" s="17"/>
      <c r="N512" s="17"/>
      <c r="O512" s="11"/>
    </row>
    <row r="513" spans="1:15" ht="24">
      <c r="A513" s="11"/>
      <c r="B513" s="10">
        <v>10</v>
      </c>
      <c r="C513" s="88">
        <v>19912</v>
      </c>
      <c r="D513" s="16">
        <v>302.1</v>
      </c>
      <c r="E513" s="16">
        <v>58.514</v>
      </c>
      <c r="F513" s="16">
        <f t="shared" si="45"/>
        <v>5.0556096</v>
      </c>
      <c r="G513" s="16">
        <f t="shared" si="48"/>
        <v>45.504169999999995</v>
      </c>
      <c r="H513" s="52">
        <f t="shared" si="49"/>
        <v>230.051318692032</v>
      </c>
      <c r="I513" s="10" t="s">
        <v>185</v>
      </c>
      <c r="J513" s="4">
        <v>54.07521</v>
      </c>
      <c r="K513" s="4">
        <v>40.03175</v>
      </c>
      <c r="L513" s="4">
        <v>42.40555</v>
      </c>
      <c r="M513" s="17"/>
      <c r="N513" s="17"/>
      <c r="O513" s="11"/>
    </row>
    <row r="514" spans="1:15" ht="24">
      <c r="A514" s="11"/>
      <c r="B514" s="10">
        <v>11</v>
      </c>
      <c r="C514" s="88">
        <v>19921</v>
      </c>
      <c r="D514" s="16">
        <v>302.48</v>
      </c>
      <c r="E514" s="16">
        <v>117.321</v>
      </c>
      <c r="F514" s="16">
        <f t="shared" si="45"/>
        <v>10.1365344</v>
      </c>
      <c r="G514" s="16">
        <f t="shared" si="48"/>
        <v>283.6818333333333</v>
      </c>
      <c r="H514" s="52">
        <f t="shared" si="49"/>
        <v>2875.5506622384</v>
      </c>
      <c r="I514" s="10" t="s">
        <v>142</v>
      </c>
      <c r="J514" s="4">
        <v>290.32368</v>
      </c>
      <c r="K514" s="4">
        <v>280.38814</v>
      </c>
      <c r="L514" s="4">
        <v>280.33368</v>
      </c>
      <c r="M514" s="17"/>
      <c r="N514" s="17"/>
      <c r="O514" s="11"/>
    </row>
    <row r="515" spans="1:15" ht="24">
      <c r="A515" s="11"/>
      <c r="B515" s="10">
        <v>12</v>
      </c>
      <c r="C515" s="88">
        <v>19935</v>
      </c>
      <c r="D515" s="16">
        <v>302.22</v>
      </c>
      <c r="E515" s="16">
        <v>80.739</v>
      </c>
      <c r="F515" s="16">
        <f t="shared" si="45"/>
        <v>6.975849600000001</v>
      </c>
      <c r="G515" s="16">
        <f t="shared" si="48"/>
        <v>39.363049999999994</v>
      </c>
      <c r="H515" s="52">
        <f t="shared" si="49"/>
        <v>274.59071659728</v>
      </c>
      <c r="I515" s="10" t="s">
        <v>143</v>
      </c>
      <c r="J515" s="4">
        <v>36.45514</v>
      </c>
      <c r="K515" s="4">
        <v>39.40855</v>
      </c>
      <c r="L515" s="4">
        <v>42.22546</v>
      </c>
      <c r="M515" s="17"/>
      <c r="N515" s="17"/>
      <c r="O515" s="11"/>
    </row>
    <row r="516" spans="1:15" ht="24">
      <c r="A516" s="11"/>
      <c r="B516" s="10">
        <v>13</v>
      </c>
      <c r="C516" s="88">
        <v>19937</v>
      </c>
      <c r="D516" s="16">
        <v>304.24</v>
      </c>
      <c r="E516" s="16">
        <v>439.415</v>
      </c>
      <c r="F516" s="16">
        <f t="shared" si="45"/>
        <v>37.965456</v>
      </c>
      <c r="G516" s="16">
        <f t="shared" si="48"/>
        <v>836.98472</v>
      </c>
      <c r="H516" s="52">
        <f t="shared" si="49"/>
        <v>31776.506559832324</v>
      </c>
      <c r="I516" s="10" t="s">
        <v>144</v>
      </c>
      <c r="J516" s="4">
        <v>856.97288</v>
      </c>
      <c r="K516" s="4">
        <v>794.56304</v>
      </c>
      <c r="L516" s="4">
        <v>859.41824</v>
      </c>
      <c r="M516" s="17"/>
      <c r="N516" s="17"/>
      <c r="O516" s="11"/>
    </row>
    <row r="517" spans="1:15" ht="24">
      <c r="A517" s="11"/>
      <c r="B517" s="10">
        <v>14</v>
      </c>
      <c r="C517" s="88">
        <v>19956</v>
      </c>
      <c r="D517" s="16">
        <v>303.02</v>
      </c>
      <c r="E517" s="16">
        <v>219.714</v>
      </c>
      <c r="F517" s="16">
        <f t="shared" si="45"/>
        <v>18.983289600000003</v>
      </c>
      <c r="G517" s="16">
        <f t="shared" si="48"/>
        <v>387.49169666666666</v>
      </c>
      <c r="H517" s="52">
        <f t="shared" si="49"/>
        <v>7355.867095418689</v>
      </c>
      <c r="I517" s="10" t="s">
        <v>145</v>
      </c>
      <c r="J517" s="4">
        <v>388.55176</v>
      </c>
      <c r="K517" s="4">
        <v>358.367</v>
      </c>
      <c r="L517" s="4">
        <v>415.55633</v>
      </c>
      <c r="M517" s="17"/>
      <c r="N517" s="17"/>
      <c r="O517" s="11"/>
    </row>
    <row r="518" spans="1:15" ht="24">
      <c r="A518" s="11"/>
      <c r="B518" s="10">
        <v>15</v>
      </c>
      <c r="C518" s="88">
        <v>19963</v>
      </c>
      <c r="D518" s="16">
        <v>304.05</v>
      </c>
      <c r="E518" s="16">
        <v>421.242</v>
      </c>
      <c r="F518" s="16">
        <f t="shared" si="45"/>
        <v>36.3953088</v>
      </c>
      <c r="G518" s="16">
        <f t="shared" si="48"/>
        <v>1026.9342433333334</v>
      </c>
      <c r="H518" s="52">
        <f t="shared" si="49"/>
        <v>37375.588903411015</v>
      </c>
      <c r="I518" s="10" t="s">
        <v>146</v>
      </c>
      <c r="J518" s="4">
        <v>1086.13553</v>
      </c>
      <c r="K518" s="4">
        <v>1049.38072</v>
      </c>
      <c r="L518" s="4">
        <v>945.28648</v>
      </c>
      <c r="M518" s="17"/>
      <c r="N518" s="17"/>
      <c r="O518" s="11"/>
    </row>
    <row r="519" spans="1:15" ht="24">
      <c r="A519" s="11"/>
      <c r="B519" s="10">
        <v>16</v>
      </c>
      <c r="C519" s="88">
        <v>19986</v>
      </c>
      <c r="D519" s="16">
        <v>302.84</v>
      </c>
      <c r="E519" s="16">
        <v>197.666</v>
      </c>
      <c r="F519" s="16">
        <f t="shared" si="45"/>
        <v>17.0783424</v>
      </c>
      <c r="G519" s="16">
        <f t="shared" si="48"/>
        <v>216.35128333333333</v>
      </c>
      <c r="H519" s="52">
        <f t="shared" si="49"/>
        <v>3694.92129544608</v>
      </c>
      <c r="I519" s="10" t="s">
        <v>147</v>
      </c>
      <c r="J519" s="4">
        <v>199.834</v>
      </c>
      <c r="K519" s="4">
        <v>228.73236</v>
      </c>
      <c r="L519" s="4">
        <v>220.48749</v>
      </c>
      <c r="M519" s="17"/>
      <c r="N519" s="17"/>
      <c r="O519" s="11"/>
    </row>
    <row r="520" spans="1:15" ht="24">
      <c r="A520" s="11"/>
      <c r="B520" s="10">
        <v>17</v>
      </c>
      <c r="C520" s="88">
        <v>19990</v>
      </c>
      <c r="D520" s="16">
        <v>303.29</v>
      </c>
      <c r="E520" s="16">
        <v>270.143</v>
      </c>
      <c r="F520" s="16">
        <f t="shared" si="45"/>
        <v>23.340355199999998</v>
      </c>
      <c r="G520" s="16">
        <f t="shared" si="48"/>
        <v>441.40994333333333</v>
      </c>
      <c r="H520" s="52">
        <f t="shared" si="49"/>
        <v>10302.664866211871</v>
      </c>
      <c r="I520" s="10" t="s">
        <v>116</v>
      </c>
      <c r="J520" s="4">
        <v>328.69884</v>
      </c>
      <c r="K520" s="4">
        <v>499.76714</v>
      </c>
      <c r="L520" s="4">
        <v>495.76385</v>
      </c>
      <c r="M520" s="17"/>
      <c r="N520" s="17"/>
      <c r="O520" s="11"/>
    </row>
    <row r="521" spans="1:15" ht="24">
      <c r="A521" s="11"/>
      <c r="B521" s="10">
        <v>18</v>
      </c>
      <c r="C521" s="88">
        <v>19995</v>
      </c>
      <c r="D521" s="16">
        <v>305.23</v>
      </c>
      <c r="E521" s="16">
        <v>748.849</v>
      </c>
      <c r="F521" s="16">
        <f t="shared" si="45"/>
        <v>64.7005536</v>
      </c>
      <c r="G521" s="16">
        <f t="shared" si="48"/>
        <v>4852.923646666667</v>
      </c>
      <c r="H521" s="52">
        <f t="shared" si="49"/>
        <v>313986.8465178642</v>
      </c>
      <c r="I521" s="10" t="s">
        <v>117</v>
      </c>
      <c r="J521" s="4">
        <v>5615.90112</v>
      </c>
      <c r="K521" s="4">
        <v>5231.27529</v>
      </c>
      <c r="L521" s="4">
        <v>3711.59453</v>
      </c>
      <c r="M521" s="17"/>
      <c r="N521" s="17"/>
      <c r="O521" s="11"/>
    </row>
    <row r="522" spans="1:15" ht="24">
      <c r="A522" s="11"/>
      <c r="B522" s="10">
        <v>19</v>
      </c>
      <c r="C522" s="88">
        <v>19996</v>
      </c>
      <c r="D522" s="16">
        <v>305.4</v>
      </c>
      <c r="E522" s="16">
        <v>836.847</v>
      </c>
      <c r="F522" s="16">
        <f t="shared" si="45"/>
        <v>72.3035808</v>
      </c>
      <c r="G522" s="16">
        <f t="shared" si="48"/>
        <v>503.9762966666667</v>
      </c>
      <c r="H522" s="52">
        <f t="shared" si="49"/>
        <v>36439.29088732311</v>
      </c>
      <c r="I522" s="10" t="s">
        <v>148</v>
      </c>
      <c r="J522" s="4">
        <v>521.21862</v>
      </c>
      <c r="K522" s="4">
        <v>506.48867</v>
      </c>
      <c r="L522" s="4">
        <v>484.2216</v>
      </c>
      <c r="M522" s="17"/>
      <c r="N522" s="17"/>
      <c r="O522" s="11"/>
    </row>
    <row r="523" spans="1:15" ht="24">
      <c r="A523" s="11"/>
      <c r="B523" s="10">
        <v>20</v>
      </c>
      <c r="C523" s="88">
        <v>20009</v>
      </c>
      <c r="D523" s="16">
        <v>302.68</v>
      </c>
      <c r="E523" s="16">
        <v>168.738</v>
      </c>
      <c r="F523" s="16">
        <f t="shared" si="45"/>
        <v>14.5789632</v>
      </c>
      <c r="G523" s="16">
        <f t="shared" si="48"/>
        <v>214.39331333333334</v>
      </c>
      <c r="H523" s="52">
        <f t="shared" si="49"/>
        <v>3125.6322254127363</v>
      </c>
      <c r="I523" s="10" t="s">
        <v>149</v>
      </c>
      <c r="J523" s="4">
        <v>199.84822</v>
      </c>
      <c r="K523" s="4">
        <v>221.53681</v>
      </c>
      <c r="L523" s="4">
        <v>221.79491</v>
      </c>
      <c r="M523" s="17"/>
      <c r="N523" s="17"/>
      <c r="O523" s="11"/>
    </row>
    <row r="524" spans="1:15" ht="24">
      <c r="A524" s="11"/>
      <c r="B524" s="10">
        <v>21</v>
      </c>
      <c r="C524" s="88">
        <v>20014</v>
      </c>
      <c r="D524" s="16">
        <v>302.63</v>
      </c>
      <c r="E524" s="16">
        <v>160.898</v>
      </c>
      <c r="F524" s="16">
        <f t="shared" si="45"/>
        <v>13.9015872</v>
      </c>
      <c r="G524" s="16">
        <f t="shared" si="48"/>
        <v>224.56782333333334</v>
      </c>
      <c r="H524" s="52">
        <f t="shared" si="49"/>
        <v>3121.849178382528</v>
      </c>
      <c r="I524" s="10" t="s">
        <v>150</v>
      </c>
      <c r="J524" s="4">
        <v>234.05296</v>
      </c>
      <c r="K524" s="4">
        <v>232.26638</v>
      </c>
      <c r="L524" s="4">
        <v>207.38413</v>
      </c>
      <c r="M524" s="17"/>
      <c r="N524" s="17"/>
      <c r="O524" s="11"/>
    </row>
    <row r="525" spans="1:15" ht="24">
      <c r="A525" s="11"/>
      <c r="B525" s="10">
        <v>22</v>
      </c>
      <c r="C525" s="88">
        <v>20028</v>
      </c>
      <c r="D525" s="16">
        <v>302.4</v>
      </c>
      <c r="E525" s="16">
        <v>113.013</v>
      </c>
      <c r="F525" s="16">
        <f t="shared" si="45"/>
        <v>9.764323200000002</v>
      </c>
      <c r="G525" s="16">
        <f t="shared" si="48"/>
        <v>176.83495666666667</v>
      </c>
      <c r="H525" s="52">
        <f t="shared" si="49"/>
        <v>1726.6736699513283</v>
      </c>
      <c r="I525" s="10" t="s">
        <v>151</v>
      </c>
      <c r="J525" s="4">
        <v>181.33928</v>
      </c>
      <c r="K525" s="4">
        <v>175.07688</v>
      </c>
      <c r="L525" s="4">
        <v>174.08871</v>
      </c>
      <c r="M525" s="17"/>
      <c r="N525" s="17"/>
      <c r="O525" s="11"/>
    </row>
    <row r="526" spans="1:15" ht="24">
      <c r="A526" s="11"/>
      <c r="B526" s="10">
        <v>23</v>
      </c>
      <c r="C526" s="88">
        <v>20035</v>
      </c>
      <c r="D526" s="16">
        <v>302.32</v>
      </c>
      <c r="E526" s="16">
        <v>89.276</v>
      </c>
      <c r="F526" s="16">
        <f t="shared" si="45"/>
        <v>7.7134464000000005</v>
      </c>
      <c r="G526" s="16">
        <f t="shared" si="48"/>
        <v>131.41468333333333</v>
      </c>
      <c r="H526" s="52">
        <f t="shared" si="49"/>
        <v>1013.6601160646401</v>
      </c>
      <c r="I526" s="10" t="s">
        <v>152</v>
      </c>
      <c r="J526" s="4">
        <v>124.1541</v>
      </c>
      <c r="K526" s="4">
        <v>131.28547</v>
      </c>
      <c r="L526" s="4">
        <v>138.80448</v>
      </c>
      <c r="M526" s="17"/>
      <c r="N526" s="17"/>
      <c r="O526" s="11"/>
    </row>
    <row r="527" spans="1:15" ht="24">
      <c r="A527" s="11"/>
      <c r="B527" s="10">
        <v>24</v>
      </c>
      <c r="C527" s="88">
        <v>20049</v>
      </c>
      <c r="D527" s="16">
        <v>302.14</v>
      </c>
      <c r="E527" s="16">
        <v>65.744</v>
      </c>
      <c r="F527" s="16">
        <f t="shared" si="45"/>
        <v>5.680281600000001</v>
      </c>
      <c r="G527" s="16">
        <f t="shared" si="48"/>
        <v>58.64726666666667</v>
      </c>
      <c r="H527" s="52">
        <f t="shared" si="49"/>
        <v>333.13298973696004</v>
      </c>
      <c r="I527" s="10" t="s">
        <v>153</v>
      </c>
      <c r="J527" s="4">
        <v>57.66348</v>
      </c>
      <c r="K527" s="4">
        <v>48.6714</v>
      </c>
      <c r="L527" s="4">
        <v>69.60692</v>
      </c>
      <c r="M527" s="17"/>
      <c r="N527" s="17"/>
      <c r="O527" s="11"/>
    </row>
    <row r="528" spans="1:15" ht="24">
      <c r="A528" s="11"/>
      <c r="B528" s="10">
        <v>25</v>
      </c>
      <c r="C528" s="88">
        <v>20057</v>
      </c>
      <c r="D528" s="16">
        <v>302.09</v>
      </c>
      <c r="E528" s="16">
        <v>58.496</v>
      </c>
      <c r="F528" s="16">
        <f t="shared" si="45"/>
        <v>5.0540544</v>
      </c>
      <c r="G528" s="16">
        <f t="shared" si="48"/>
        <v>43.71612</v>
      </c>
      <c r="H528" s="52">
        <f t="shared" si="49"/>
        <v>220.94364863692797</v>
      </c>
      <c r="I528" s="10" t="s">
        <v>154</v>
      </c>
      <c r="J528" s="4">
        <v>36.96858</v>
      </c>
      <c r="K528" s="4">
        <v>55.59839</v>
      </c>
      <c r="L528" s="4">
        <v>38.58139</v>
      </c>
      <c r="M528" s="17"/>
      <c r="N528" s="17"/>
      <c r="O528" s="11"/>
    </row>
    <row r="529" spans="1:15" ht="24">
      <c r="A529" s="11"/>
      <c r="B529" s="10">
        <v>26</v>
      </c>
      <c r="C529" s="88">
        <v>20067</v>
      </c>
      <c r="D529" s="16">
        <v>302.01</v>
      </c>
      <c r="E529" s="16">
        <v>50.276</v>
      </c>
      <c r="F529" s="16">
        <f t="shared" si="45"/>
        <v>4.3438464</v>
      </c>
      <c r="G529" s="16">
        <f t="shared" si="48"/>
        <v>56.37861999999999</v>
      </c>
      <c r="H529" s="52">
        <f t="shared" si="49"/>
        <v>244.90006552396798</v>
      </c>
      <c r="I529" s="10" t="s">
        <v>155</v>
      </c>
      <c r="J529" s="4">
        <v>67.9546</v>
      </c>
      <c r="K529" s="4">
        <v>61.56946</v>
      </c>
      <c r="L529" s="4">
        <v>39.6118</v>
      </c>
      <c r="M529" s="17"/>
      <c r="N529" s="17"/>
      <c r="O529" s="11"/>
    </row>
    <row r="530" spans="1:15" ht="24">
      <c r="A530" s="11"/>
      <c r="B530" s="10">
        <v>27</v>
      </c>
      <c r="C530" s="88">
        <v>20077</v>
      </c>
      <c r="D530" s="16">
        <v>301.95</v>
      </c>
      <c r="E530" s="16">
        <v>33.684</v>
      </c>
      <c r="F530" s="16">
        <f t="shared" si="45"/>
        <v>2.9102976</v>
      </c>
      <c r="G530" s="16">
        <f t="shared" si="48"/>
        <v>100.22596</v>
      </c>
      <c r="H530" s="52">
        <f t="shared" si="49"/>
        <v>291.68737084569597</v>
      </c>
      <c r="I530" s="10" t="s">
        <v>178</v>
      </c>
      <c r="J530" s="4">
        <v>121.25425</v>
      </c>
      <c r="K530" s="4">
        <v>44.87606</v>
      </c>
      <c r="L530" s="4">
        <v>134.54757</v>
      </c>
      <c r="M530" s="17"/>
      <c r="N530" s="17"/>
      <c r="O530" s="11"/>
    </row>
    <row r="531" spans="1:15" ht="24">
      <c r="A531" s="11"/>
      <c r="B531" s="10">
        <v>28</v>
      </c>
      <c r="C531" s="88">
        <v>20087</v>
      </c>
      <c r="D531" s="16">
        <v>301.9</v>
      </c>
      <c r="E531" s="16">
        <v>28.51</v>
      </c>
      <c r="F531" s="16">
        <f t="shared" si="45"/>
        <v>2.463264</v>
      </c>
      <c r="G531" s="16">
        <f t="shared" si="48"/>
        <v>75.06255</v>
      </c>
      <c r="H531" s="52">
        <f t="shared" si="49"/>
        <v>184.8988771632</v>
      </c>
      <c r="I531" s="10" t="s">
        <v>129</v>
      </c>
      <c r="J531" s="4">
        <v>62.54179</v>
      </c>
      <c r="K531" s="4">
        <v>65.69168</v>
      </c>
      <c r="L531" s="4">
        <v>96.95418</v>
      </c>
      <c r="M531" s="17"/>
      <c r="N531" s="17"/>
      <c r="O531" s="11"/>
    </row>
    <row r="532" spans="1:15" ht="24">
      <c r="A532" s="11"/>
      <c r="B532" s="10">
        <v>29</v>
      </c>
      <c r="C532" s="88">
        <v>20099</v>
      </c>
      <c r="D532" s="16">
        <v>301.89</v>
      </c>
      <c r="E532" s="16">
        <v>23.993</v>
      </c>
      <c r="F532" s="16">
        <f t="shared" si="45"/>
        <v>2.0729952</v>
      </c>
      <c r="G532" s="16">
        <f t="shared" si="48"/>
        <v>47.85109666666667</v>
      </c>
      <c r="H532" s="52">
        <f t="shared" si="49"/>
        <v>99.195093704736</v>
      </c>
      <c r="I532" s="10" t="s">
        <v>130</v>
      </c>
      <c r="J532" s="4">
        <v>38.08746</v>
      </c>
      <c r="K532" s="4">
        <v>49.11527</v>
      </c>
      <c r="L532" s="4">
        <v>56.35056</v>
      </c>
      <c r="M532" s="17"/>
      <c r="N532" s="17"/>
      <c r="O532" s="11"/>
    </row>
    <row r="533" spans="1:15" ht="24">
      <c r="A533" s="11"/>
      <c r="B533" s="10">
        <v>30</v>
      </c>
      <c r="C533" s="88">
        <v>20106</v>
      </c>
      <c r="D533" s="16">
        <v>301.89</v>
      </c>
      <c r="E533" s="16">
        <v>31.132</v>
      </c>
      <c r="F533" s="16">
        <f t="shared" si="45"/>
        <v>2.6898048</v>
      </c>
      <c r="G533" s="16">
        <f t="shared" si="48"/>
        <v>57.54646333333333</v>
      </c>
      <c r="H533" s="52">
        <f t="shared" si="49"/>
        <v>154.788753297024</v>
      </c>
      <c r="I533" s="10" t="s">
        <v>131</v>
      </c>
      <c r="J533" s="4">
        <v>55.77888</v>
      </c>
      <c r="K533" s="4">
        <v>59.53339</v>
      </c>
      <c r="L533" s="4">
        <v>57.32712</v>
      </c>
      <c r="M533" s="17"/>
      <c r="N533" s="17"/>
      <c r="O533" s="11"/>
    </row>
    <row r="534" spans="1:15" ht="24">
      <c r="A534" s="11"/>
      <c r="B534" s="10">
        <v>31</v>
      </c>
      <c r="C534" s="88">
        <v>20114</v>
      </c>
      <c r="D534" s="16">
        <v>301.85</v>
      </c>
      <c r="E534" s="16">
        <v>21.459</v>
      </c>
      <c r="F534" s="16">
        <f t="shared" si="45"/>
        <v>1.8540576</v>
      </c>
      <c r="G534" s="16">
        <f t="shared" si="48"/>
        <v>53.95482333333333</v>
      </c>
      <c r="H534" s="52">
        <f t="shared" si="49"/>
        <v>100.03535025782399</v>
      </c>
      <c r="I534" s="10" t="s">
        <v>132</v>
      </c>
      <c r="J534" s="4">
        <v>52.17752</v>
      </c>
      <c r="K534" s="4">
        <v>52.34527</v>
      </c>
      <c r="L534" s="4">
        <v>57.34168</v>
      </c>
      <c r="M534" s="17"/>
      <c r="N534" s="17"/>
      <c r="O534" s="11"/>
    </row>
    <row r="535" spans="1:15" ht="24">
      <c r="A535" s="11"/>
      <c r="B535" s="10">
        <v>32</v>
      </c>
      <c r="C535" s="88">
        <v>20121</v>
      </c>
      <c r="D535" s="16">
        <v>301.8</v>
      </c>
      <c r="E535" s="16">
        <v>19.377</v>
      </c>
      <c r="F535" s="16">
        <f t="shared" si="45"/>
        <v>1.6741728</v>
      </c>
      <c r="G535" s="16">
        <f t="shared" si="48"/>
        <v>66.36449</v>
      </c>
      <c r="H535" s="52">
        <f t="shared" si="49"/>
        <v>111.10562404387201</v>
      </c>
      <c r="I535" s="10" t="s">
        <v>179</v>
      </c>
      <c r="J535" s="4">
        <v>73.22713</v>
      </c>
      <c r="K535" s="4">
        <v>55.82159</v>
      </c>
      <c r="L535" s="4">
        <v>70.04475</v>
      </c>
      <c r="M535" s="17"/>
      <c r="N535" s="17"/>
      <c r="O535" s="11"/>
    </row>
    <row r="536" spans="1:15" ht="24">
      <c r="A536" s="11"/>
      <c r="B536" s="10">
        <v>33</v>
      </c>
      <c r="C536" s="88">
        <v>20134</v>
      </c>
      <c r="D536" s="16">
        <v>302.03</v>
      </c>
      <c r="E536" s="16">
        <v>47.657</v>
      </c>
      <c r="F536" s="16">
        <f t="shared" si="45"/>
        <v>4.1175648</v>
      </c>
      <c r="G536" s="16">
        <f aca="true" t="shared" si="50" ref="G536:G579">+AVERAGE(J536:L536)</f>
        <v>45.4133</v>
      </c>
      <c r="H536" s="52">
        <f t="shared" si="49"/>
        <v>186.99220553184</v>
      </c>
      <c r="I536" s="10" t="s">
        <v>180</v>
      </c>
      <c r="J536" s="4">
        <v>36.98945</v>
      </c>
      <c r="K536" s="4">
        <v>56.31445</v>
      </c>
      <c r="L536" s="4">
        <v>42.936</v>
      </c>
      <c r="M536" s="17"/>
      <c r="N536" s="17"/>
      <c r="O536" s="11"/>
    </row>
    <row r="537" spans="1:15" ht="24">
      <c r="A537" s="11"/>
      <c r="B537" s="10">
        <v>34</v>
      </c>
      <c r="C537" s="88">
        <v>20142</v>
      </c>
      <c r="D537" s="16">
        <v>301.75</v>
      </c>
      <c r="E537" s="16">
        <v>14.976</v>
      </c>
      <c r="F537" s="16">
        <f t="shared" si="45"/>
        <v>1.2939264000000001</v>
      </c>
      <c r="G537" s="16">
        <f t="shared" si="50"/>
        <v>75.00995999999999</v>
      </c>
      <c r="H537" s="52">
        <f t="shared" si="49"/>
        <v>97.057367506944</v>
      </c>
      <c r="I537" s="10" t="s">
        <v>181</v>
      </c>
      <c r="J537" s="4">
        <v>63.95551</v>
      </c>
      <c r="K537" s="4">
        <v>80.57506</v>
      </c>
      <c r="L537" s="4">
        <v>80.49931</v>
      </c>
      <c r="M537" s="17"/>
      <c r="N537" s="17"/>
      <c r="O537" s="11"/>
    </row>
    <row r="538" spans="1:15" ht="24">
      <c r="A538" s="11"/>
      <c r="B538" s="10">
        <v>35</v>
      </c>
      <c r="C538" s="88">
        <v>20154</v>
      </c>
      <c r="D538" s="16">
        <v>301.71</v>
      </c>
      <c r="E538" s="16">
        <v>6.693</v>
      </c>
      <c r="F538" s="16">
        <f t="shared" si="45"/>
        <v>0.5782752</v>
      </c>
      <c r="G538" s="16">
        <f t="shared" si="50"/>
        <v>54.58800666666667</v>
      </c>
      <c r="H538" s="52">
        <f t="shared" si="49"/>
        <v>31.566890472768</v>
      </c>
      <c r="I538" s="10" t="s">
        <v>182</v>
      </c>
      <c r="J538" s="4">
        <v>73.24818</v>
      </c>
      <c r="K538" s="4">
        <v>46.86208</v>
      </c>
      <c r="L538" s="4">
        <v>43.65376</v>
      </c>
      <c r="M538" s="17"/>
      <c r="N538" s="17"/>
      <c r="O538" s="11"/>
    </row>
    <row r="539" spans="1:15" ht="24">
      <c r="A539" s="11"/>
      <c r="B539" s="10">
        <v>36</v>
      </c>
      <c r="C539" s="88">
        <v>20164</v>
      </c>
      <c r="D539" s="16">
        <v>301.92</v>
      </c>
      <c r="E539" s="16">
        <v>33.751</v>
      </c>
      <c r="F539" s="16">
        <f t="shared" si="45"/>
        <v>2.9160863999999997</v>
      </c>
      <c r="G539" s="16">
        <f t="shared" si="50"/>
        <v>43.61318</v>
      </c>
      <c r="H539" s="52">
        <f t="shared" si="49"/>
        <v>127.17980105875199</v>
      </c>
      <c r="I539" s="10" t="s">
        <v>186</v>
      </c>
      <c r="J539" s="4">
        <v>38.88236</v>
      </c>
      <c r="K539" s="4">
        <v>39.70116</v>
      </c>
      <c r="L539" s="4">
        <v>52.25602</v>
      </c>
      <c r="M539" s="17"/>
      <c r="N539" s="17"/>
      <c r="O539" s="11"/>
    </row>
    <row r="540" spans="1:15" ht="24">
      <c r="A540" s="124"/>
      <c r="B540" s="125">
        <v>37</v>
      </c>
      <c r="C540" s="126">
        <v>20171</v>
      </c>
      <c r="D540" s="127">
        <v>301.5</v>
      </c>
      <c r="E540" s="127">
        <v>15.595</v>
      </c>
      <c r="F540" s="127">
        <f t="shared" si="45"/>
        <v>1.3474080000000002</v>
      </c>
      <c r="G540" s="127">
        <f t="shared" si="50"/>
        <v>82.42816333333333</v>
      </c>
      <c r="H540" s="52">
        <f t="shared" si="49"/>
        <v>111.06436670064001</v>
      </c>
      <c r="I540" s="125" t="s">
        <v>187</v>
      </c>
      <c r="J540" s="127">
        <v>76.4145</v>
      </c>
      <c r="K540" s="127">
        <v>106.98923</v>
      </c>
      <c r="L540" s="127">
        <v>63.88076</v>
      </c>
      <c r="M540" s="128"/>
      <c r="N540" s="128"/>
      <c r="O540" s="124"/>
    </row>
    <row r="541" spans="1:15" ht="24">
      <c r="A541" s="11"/>
      <c r="B541" s="10">
        <v>1</v>
      </c>
      <c r="C541" s="88">
        <v>20183</v>
      </c>
      <c r="D541" s="16">
        <v>301.83</v>
      </c>
      <c r="E541" s="16">
        <v>20.406</v>
      </c>
      <c r="F541" s="16">
        <f t="shared" si="45"/>
        <v>1.7630784</v>
      </c>
      <c r="G541" s="16">
        <f t="shared" si="50"/>
        <v>15.543273333333333</v>
      </c>
      <c r="H541" s="52">
        <f t="shared" si="49"/>
        <v>27.404009479296</v>
      </c>
      <c r="I541" s="86" t="s">
        <v>170</v>
      </c>
      <c r="J541" s="4">
        <v>14.70228</v>
      </c>
      <c r="K541" s="4">
        <v>16.45458</v>
      </c>
      <c r="L541" s="4">
        <v>15.47296</v>
      </c>
      <c r="M541" s="17"/>
      <c r="N541" s="17"/>
      <c r="O541" s="11"/>
    </row>
    <row r="542" spans="1:15" ht="24">
      <c r="A542" s="11"/>
      <c r="B542" s="10">
        <v>2</v>
      </c>
      <c r="C542" s="88">
        <v>20197</v>
      </c>
      <c r="D542" s="16">
        <v>301.82</v>
      </c>
      <c r="E542" s="16">
        <v>21.318</v>
      </c>
      <c r="F542" s="16">
        <f t="shared" si="45"/>
        <v>1.8418752000000003</v>
      </c>
      <c r="G542" s="16">
        <f t="shared" si="50"/>
        <v>21.641656666666666</v>
      </c>
      <c r="H542" s="52">
        <f t="shared" si="49"/>
        <v>39.861230701248004</v>
      </c>
      <c r="I542" s="10" t="s">
        <v>171</v>
      </c>
      <c r="J542" s="4">
        <v>24.41694</v>
      </c>
      <c r="K542" s="4">
        <v>15.33849</v>
      </c>
      <c r="L542" s="4">
        <v>25.16954</v>
      </c>
      <c r="M542" s="17"/>
      <c r="N542" s="17"/>
      <c r="O542" s="11"/>
    </row>
    <row r="543" spans="1:15" ht="24">
      <c r="A543" s="11"/>
      <c r="B543" s="10">
        <v>3</v>
      </c>
      <c r="C543" s="88">
        <v>20202</v>
      </c>
      <c r="D543" s="16">
        <v>301.75</v>
      </c>
      <c r="E543" s="16">
        <v>12.226</v>
      </c>
      <c r="F543" s="16">
        <f t="shared" si="45"/>
        <v>1.0563264</v>
      </c>
      <c r="G543" s="16">
        <f t="shared" si="50"/>
        <v>12.134656666666666</v>
      </c>
      <c r="H543" s="52">
        <f t="shared" si="49"/>
        <v>12.818158191936002</v>
      </c>
      <c r="I543" s="10" t="s">
        <v>172</v>
      </c>
      <c r="J543" s="4">
        <v>16.92256</v>
      </c>
      <c r="K543" s="4">
        <v>11.4718</v>
      </c>
      <c r="L543" s="4">
        <v>8.00961</v>
      </c>
      <c r="M543" s="17"/>
      <c r="N543" s="17"/>
      <c r="O543" s="11"/>
    </row>
    <row r="544" spans="1:15" ht="24">
      <c r="A544" s="11"/>
      <c r="B544" s="10">
        <v>4</v>
      </c>
      <c r="C544" s="88">
        <v>20217</v>
      </c>
      <c r="D544" s="16">
        <v>302.15</v>
      </c>
      <c r="E544" s="16">
        <v>73.257</v>
      </c>
      <c r="F544" s="16">
        <f t="shared" si="45"/>
        <v>6.329404800000001</v>
      </c>
      <c r="G544" s="16">
        <f t="shared" si="50"/>
        <v>142.93929</v>
      </c>
      <c r="H544" s="52">
        <f t="shared" si="49"/>
        <v>904.7206282345921</v>
      </c>
      <c r="I544" s="101" t="s">
        <v>173</v>
      </c>
      <c r="J544" s="4">
        <v>153.71946</v>
      </c>
      <c r="K544" s="4">
        <v>144.02211</v>
      </c>
      <c r="L544" s="4">
        <v>131.0763</v>
      </c>
      <c r="M544" s="17"/>
      <c r="N544" s="17"/>
      <c r="O544" s="11"/>
    </row>
    <row r="545" spans="1:15" ht="24">
      <c r="A545" s="11"/>
      <c r="B545" s="10">
        <v>5</v>
      </c>
      <c r="C545" s="88">
        <v>20224</v>
      </c>
      <c r="D545" s="16">
        <v>301.83</v>
      </c>
      <c r="E545" s="16">
        <v>19.857</v>
      </c>
      <c r="F545" s="16">
        <f t="shared" si="45"/>
        <v>1.7156448</v>
      </c>
      <c r="G545" s="16">
        <f t="shared" si="50"/>
        <v>33.07129666666666</v>
      </c>
      <c r="H545" s="52">
        <f t="shared" si="49"/>
        <v>56.73859815542399</v>
      </c>
      <c r="I545" s="10" t="s">
        <v>120</v>
      </c>
      <c r="J545" s="4">
        <v>30.7905</v>
      </c>
      <c r="K545" s="4">
        <v>29.6637</v>
      </c>
      <c r="L545" s="4">
        <v>38.75969</v>
      </c>
      <c r="M545" s="17"/>
      <c r="N545" s="17"/>
      <c r="O545" s="11"/>
    </row>
    <row r="546" spans="1:15" ht="24">
      <c r="A546" s="11"/>
      <c r="B546" s="10">
        <v>6</v>
      </c>
      <c r="C546" s="88">
        <v>20237</v>
      </c>
      <c r="D546" s="16">
        <v>301.85</v>
      </c>
      <c r="E546" s="16">
        <v>27.197</v>
      </c>
      <c r="F546" s="16">
        <f t="shared" si="45"/>
        <v>2.3498208000000003</v>
      </c>
      <c r="G546" s="16">
        <f t="shared" si="50"/>
        <v>66.13148333333334</v>
      </c>
      <c r="H546" s="52">
        <f t="shared" si="49"/>
        <v>155.39713507152</v>
      </c>
      <c r="I546" s="10" t="s">
        <v>175</v>
      </c>
      <c r="J546" s="4">
        <v>92.45742</v>
      </c>
      <c r="K546" s="4">
        <v>86.83483</v>
      </c>
      <c r="L546" s="4">
        <v>19.1022</v>
      </c>
      <c r="M546" s="17"/>
      <c r="N546" s="17"/>
      <c r="O546" s="11"/>
    </row>
    <row r="547" spans="1:15" ht="24">
      <c r="A547" s="11"/>
      <c r="B547" s="10">
        <v>7</v>
      </c>
      <c r="C547" s="88">
        <v>20242</v>
      </c>
      <c r="D547" s="16">
        <v>302.03</v>
      </c>
      <c r="E547" s="16">
        <v>50.762</v>
      </c>
      <c r="F547" s="16">
        <f t="shared" si="45"/>
        <v>4.3858368</v>
      </c>
      <c r="G547" s="16">
        <f t="shared" si="50"/>
        <v>97.51708333333333</v>
      </c>
      <c r="H547" s="52">
        <f t="shared" si="49"/>
        <v>427.69401271199996</v>
      </c>
      <c r="I547" s="10" t="s">
        <v>138</v>
      </c>
      <c r="J547" s="4">
        <v>92.73619</v>
      </c>
      <c r="K547" s="4">
        <v>101.34331</v>
      </c>
      <c r="L547" s="4">
        <v>98.47175</v>
      </c>
      <c r="M547" s="17"/>
      <c r="N547" s="17"/>
      <c r="O547" s="11"/>
    </row>
    <row r="548" spans="1:15" ht="24">
      <c r="A548" s="11"/>
      <c r="B548" s="10">
        <v>8</v>
      </c>
      <c r="C548" s="88">
        <v>20252</v>
      </c>
      <c r="D548" s="16">
        <v>301.93</v>
      </c>
      <c r="E548" s="16">
        <v>34.248</v>
      </c>
      <c r="F548" s="16">
        <f t="shared" si="45"/>
        <v>2.9590272</v>
      </c>
      <c r="G548" s="16">
        <f t="shared" si="50"/>
        <v>51.490476666666666</v>
      </c>
      <c r="H548" s="52">
        <f aca="true" t="shared" si="51" ref="H548:H611">G548*F548</f>
        <v>152.361720997632</v>
      </c>
      <c r="I548" s="10" t="s">
        <v>139</v>
      </c>
      <c r="J548" s="4">
        <v>54.37642</v>
      </c>
      <c r="K548" s="4">
        <v>56.85687</v>
      </c>
      <c r="L548" s="4">
        <v>43.23814</v>
      </c>
      <c r="M548" s="17"/>
      <c r="N548" s="17"/>
      <c r="O548" s="11"/>
    </row>
    <row r="549" spans="1:15" ht="24">
      <c r="A549" s="11"/>
      <c r="B549" s="10">
        <v>9</v>
      </c>
      <c r="C549" s="88">
        <v>20260</v>
      </c>
      <c r="D549" s="16">
        <v>301.85</v>
      </c>
      <c r="E549" s="16">
        <v>25.823</v>
      </c>
      <c r="F549" s="16">
        <f t="shared" si="45"/>
        <v>2.2311072000000003</v>
      </c>
      <c r="G549" s="16">
        <f t="shared" si="50"/>
        <v>26.855706666666666</v>
      </c>
      <c r="H549" s="52">
        <f t="shared" si="51"/>
        <v>59.917960505088004</v>
      </c>
      <c r="I549" s="10" t="s">
        <v>140</v>
      </c>
      <c r="J549" s="4">
        <v>28.82225</v>
      </c>
      <c r="K549" s="4">
        <v>24.98919</v>
      </c>
      <c r="L549" s="4">
        <v>26.75568</v>
      </c>
      <c r="M549" s="17"/>
      <c r="N549" s="17"/>
      <c r="O549" s="11"/>
    </row>
    <row r="550" spans="1:15" ht="24">
      <c r="A550" s="11"/>
      <c r="B550" s="10">
        <v>10</v>
      </c>
      <c r="C550" s="88">
        <v>20267</v>
      </c>
      <c r="D550" s="16">
        <v>301.79</v>
      </c>
      <c r="E550" s="16">
        <v>16.113</v>
      </c>
      <c r="F550" s="16">
        <f t="shared" si="45"/>
        <v>1.3921632</v>
      </c>
      <c r="G550" s="16">
        <f t="shared" si="50"/>
        <v>46.87524333333334</v>
      </c>
      <c r="H550" s="52">
        <f t="shared" si="51"/>
        <v>65.257988759712</v>
      </c>
      <c r="I550" s="10" t="s">
        <v>141</v>
      </c>
      <c r="J550" s="4">
        <v>54.76634</v>
      </c>
      <c r="K550" s="4">
        <v>42.85421</v>
      </c>
      <c r="L550" s="4">
        <v>43.00518</v>
      </c>
      <c r="M550" s="17"/>
      <c r="N550" s="17"/>
      <c r="O550" s="11"/>
    </row>
    <row r="551" spans="1:15" ht="24">
      <c r="A551" s="11"/>
      <c r="B551" s="10">
        <v>11</v>
      </c>
      <c r="C551" s="88">
        <v>20276</v>
      </c>
      <c r="D551" s="16">
        <v>301.83</v>
      </c>
      <c r="E551" s="16">
        <v>22.713</v>
      </c>
      <c r="F551" s="16">
        <f t="shared" si="45"/>
        <v>1.9624032000000002</v>
      </c>
      <c r="G551" s="16">
        <f t="shared" si="50"/>
        <v>41.63350333333333</v>
      </c>
      <c r="H551" s="52">
        <f t="shared" si="51"/>
        <v>81.701720168544</v>
      </c>
      <c r="I551" s="10" t="s">
        <v>142</v>
      </c>
      <c r="J551" s="4">
        <v>38.57766</v>
      </c>
      <c r="K551" s="4">
        <v>38.59462</v>
      </c>
      <c r="L551" s="4">
        <v>47.72823</v>
      </c>
      <c r="M551" s="17"/>
      <c r="N551" s="17"/>
      <c r="O551" s="11"/>
    </row>
    <row r="552" spans="1:15" ht="24">
      <c r="A552" s="11"/>
      <c r="B552" s="10">
        <v>12</v>
      </c>
      <c r="C552" s="88">
        <v>20285</v>
      </c>
      <c r="D552" s="16">
        <v>301.91</v>
      </c>
      <c r="E552" s="16">
        <v>36.477</v>
      </c>
      <c r="F552" s="16">
        <f t="shared" si="45"/>
        <v>3.1516128</v>
      </c>
      <c r="G552" s="16">
        <f t="shared" si="50"/>
        <v>47.46096666666667</v>
      </c>
      <c r="H552" s="52">
        <f t="shared" si="51"/>
        <v>149.57859004704002</v>
      </c>
      <c r="I552" s="10" t="s">
        <v>143</v>
      </c>
      <c r="J552" s="4">
        <v>40.14557</v>
      </c>
      <c r="K552" s="4">
        <v>48.90313</v>
      </c>
      <c r="L552" s="4">
        <v>53.3342</v>
      </c>
      <c r="M552" s="17"/>
      <c r="N552" s="17"/>
      <c r="O552" s="11"/>
    </row>
    <row r="553" spans="1:15" ht="24">
      <c r="A553" s="11"/>
      <c r="B553" s="10">
        <v>13</v>
      </c>
      <c r="C553" s="88">
        <v>20292</v>
      </c>
      <c r="D553" s="16">
        <v>301.89</v>
      </c>
      <c r="E553" s="16">
        <v>30.812</v>
      </c>
      <c r="F553" s="16">
        <f t="shared" si="45"/>
        <v>2.6621568000000004</v>
      </c>
      <c r="G553" s="16">
        <f t="shared" si="50"/>
        <v>43.16735333333333</v>
      </c>
      <c r="H553" s="52">
        <f t="shared" si="51"/>
        <v>114.91826321433601</v>
      </c>
      <c r="I553" s="10" t="s">
        <v>144</v>
      </c>
      <c r="J553" s="4">
        <v>38.47861</v>
      </c>
      <c r="K553" s="4">
        <v>37.19986</v>
      </c>
      <c r="L553" s="4">
        <v>53.82359</v>
      </c>
      <c r="M553" s="17"/>
      <c r="N553" s="17"/>
      <c r="O553" s="11"/>
    </row>
    <row r="554" spans="1:15" ht="24">
      <c r="A554" s="11"/>
      <c r="B554" s="10">
        <v>14</v>
      </c>
      <c r="C554" s="88">
        <v>20301</v>
      </c>
      <c r="D554" s="16">
        <v>301.83</v>
      </c>
      <c r="E554" s="16">
        <v>23.914</v>
      </c>
      <c r="F554" s="16">
        <f t="shared" si="45"/>
        <v>2.0661696000000003</v>
      </c>
      <c r="G554" s="16">
        <f t="shared" si="50"/>
        <v>51.05862333333334</v>
      </c>
      <c r="H554" s="52">
        <f t="shared" si="51"/>
        <v>105.49577534918402</v>
      </c>
      <c r="I554" s="10" t="s">
        <v>145</v>
      </c>
      <c r="J554" s="4">
        <v>45.04504</v>
      </c>
      <c r="K554" s="4">
        <v>64.36512</v>
      </c>
      <c r="L554" s="4">
        <v>43.76571</v>
      </c>
      <c r="M554" s="17"/>
      <c r="N554" s="17"/>
      <c r="O554" s="11"/>
    </row>
    <row r="555" spans="1:15" ht="24">
      <c r="A555" s="11"/>
      <c r="B555" s="10">
        <v>15</v>
      </c>
      <c r="C555" s="88">
        <v>20309</v>
      </c>
      <c r="D555" s="16">
        <v>301.76</v>
      </c>
      <c r="E555" s="16">
        <v>17.616</v>
      </c>
      <c r="F555" s="16">
        <f t="shared" si="45"/>
        <v>1.5220224</v>
      </c>
      <c r="G555" s="16">
        <f t="shared" si="50"/>
        <v>13.264276666666667</v>
      </c>
      <c r="H555" s="52">
        <f t="shared" si="51"/>
        <v>20.188526206464</v>
      </c>
      <c r="I555" s="10" t="s">
        <v>146</v>
      </c>
      <c r="J555" s="4">
        <v>19.75693</v>
      </c>
      <c r="K555" s="4">
        <v>7.42556</v>
      </c>
      <c r="L555" s="4">
        <v>12.61034</v>
      </c>
      <c r="M555" s="17"/>
      <c r="N555" s="17"/>
      <c r="O555" s="11"/>
    </row>
    <row r="556" spans="1:15" ht="24">
      <c r="A556" s="11"/>
      <c r="B556" s="10">
        <v>16</v>
      </c>
      <c r="C556" s="88">
        <v>20317</v>
      </c>
      <c r="D556" s="16">
        <v>301.77</v>
      </c>
      <c r="E556" s="16">
        <v>18.87</v>
      </c>
      <c r="F556" s="16">
        <f t="shared" si="45"/>
        <v>1.6303680000000003</v>
      </c>
      <c r="G556" s="16">
        <f t="shared" si="50"/>
        <v>11.716253333333334</v>
      </c>
      <c r="H556" s="52">
        <f t="shared" si="51"/>
        <v>19.101804514560005</v>
      </c>
      <c r="I556" s="10" t="s">
        <v>147</v>
      </c>
      <c r="J556" s="4">
        <v>9.42639</v>
      </c>
      <c r="K556" s="4">
        <v>15.52349</v>
      </c>
      <c r="L556" s="4">
        <v>10.19888</v>
      </c>
      <c r="M556" s="17"/>
      <c r="N556" s="17"/>
      <c r="O556" s="11"/>
    </row>
    <row r="557" spans="1:15" ht="24">
      <c r="A557" s="11"/>
      <c r="B557" s="10">
        <v>17</v>
      </c>
      <c r="C557" s="88">
        <v>20321</v>
      </c>
      <c r="D557" s="16">
        <v>301.85</v>
      </c>
      <c r="E557" s="16">
        <v>23.63</v>
      </c>
      <c r="F557" s="16">
        <f t="shared" si="45"/>
        <v>2.041632</v>
      </c>
      <c r="G557" s="16">
        <f t="shared" si="50"/>
        <v>31.86413333333333</v>
      </c>
      <c r="H557" s="52">
        <f t="shared" si="51"/>
        <v>65.0548342656</v>
      </c>
      <c r="I557" s="10" t="s">
        <v>116</v>
      </c>
      <c r="J557" s="4">
        <v>31.52668</v>
      </c>
      <c r="K557" s="4">
        <v>31.42253</v>
      </c>
      <c r="L557" s="4">
        <v>32.64319</v>
      </c>
      <c r="M557" s="17"/>
      <c r="N557" s="17"/>
      <c r="O557" s="11"/>
    </row>
    <row r="558" spans="1:15" ht="24">
      <c r="A558" s="11"/>
      <c r="B558" s="10">
        <v>18</v>
      </c>
      <c r="C558" s="88">
        <v>20331</v>
      </c>
      <c r="D558" s="16">
        <v>302.15</v>
      </c>
      <c r="E558" s="16">
        <v>75.995</v>
      </c>
      <c r="F558" s="16">
        <f t="shared" si="45"/>
        <v>6.565968000000001</v>
      </c>
      <c r="G558" s="16">
        <f t="shared" si="50"/>
        <v>129.92166</v>
      </c>
      <c r="H558" s="52">
        <f t="shared" si="51"/>
        <v>853.0614620668802</v>
      </c>
      <c r="I558" s="10" t="s">
        <v>117</v>
      </c>
      <c r="J558" s="4">
        <v>134.53992</v>
      </c>
      <c r="K558" s="4">
        <v>122.99946</v>
      </c>
      <c r="L558" s="4">
        <v>132.2256</v>
      </c>
      <c r="M558" s="17"/>
      <c r="N558" s="17"/>
      <c r="O558" s="11"/>
    </row>
    <row r="559" spans="1:15" ht="24">
      <c r="A559" s="11"/>
      <c r="B559" s="10">
        <v>19</v>
      </c>
      <c r="C559" s="88">
        <v>20337</v>
      </c>
      <c r="D559" s="16">
        <v>302.78</v>
      </c>
      <c r="E559" s="16">
        <v>202.779</v>
      </c>
      <c r="F559" s="16">
        <f t="shared" si="45"/>
        <v>17.5201056</v>
      </c>
      <c r="G559" s="16">
        <f t="shared" si="50"/>
        <v>799.5499833333333</v>
      </c>
      <c r="H559" s="52">
        <f t="shared" si="51"/>
        <v>14008.20014047824</v>
      </c>
      <c r="I559" s="10" t="s">
        <v>148</v>
      </c>
      <c r="J559" s="4">
        <v>853.74687</v>
      </c>
      <c r="K559" s="4">
        <v>741.34184</v>
      </c>
      <c r="L559" s="4">
        <v>803.56124</v>
      </c>
      <c r="M559" s="17"/>
      <c r="N559" s="17"/>
      <c r="O559" s="11"/>
    </row>
    <row r="560" spans="1:15" ht="24">
      <c r="A560" s="11"/>
      <c r="B560" s="10">
        <v>20</v>
      </c>
      <c r="C560" s="88">
        <v>20352</v>
      </c>
      <c r="D560" s="16">
        <v>302.14</v>
      </c>
      <c r="E560" s="16">
        <v>68.187</v>
      </c>
      <c r="F560" s="16">
        <f t="shared" si="45"/>
        <v>5.8913568000000005</v>
      </c>
      <c r="G560" s="16">
        <f t="shared" si="50"/>
        <v>59.771726666666666</v>
      </c>
      <c r="H560" s="52">
        <f t="shared" si="51"/>
        <v>352.136568345408</v>
      </c>
      <c r="I560" s="10" t="s">
        <v>149</v>
      </c>
      <c r="J560" s="4">
        <v>52.02914</v>
      </c>
      <c r="K560" s="4">
        <v>58.53542</v>
      </c>
      <c r="L560" s="4">
        <v>68.75062</v>
      </c>
      <c r="M560" s="17"/>
      <c r="N560" s="17"/>
      <c r="O560" s="11"/>
    </row>
    <row r="561" spans="1:15" ht="24">
      <c r="A561" s="11"/>
      <c r="B561" s="10">
        <v>21</v>
      </c>
      <c r="C561" s="88">
        <v>20354</v>
      </c>
      <c r="D561" s="16">
        <v>302.33</v>
      </c>
      <c r="E561" s="16">
        <v>105.731</v>
      </c>
      <c r="F561" s="16">
        <f t="shared" si="45"/>
        <v>9.1351584</v>
      </c>
      <c r="G561" s="16">
        <f t="shared" si="50"/>
        <v>476.0341700000001</v>
      </c>
      <c r="H561" s="52">
        <f t="shared" si="51"/>
        <v>4348.647546762529</v>
      </c>
      <c r="I561" s="10" t="s">
        <v>150</v>
      </c>
      <c r="J561" s="4">
        <v>505.345</v>
      </c>
      <c r="K561" s="4">
        <v>483.61219</v>
      </c>
      <c r="L561" s="4">
        <v>439.14532</v>
      </c>
      <c r="M561" s="17"/>
      <c r="N561" s="17"/>
      <c r="O561" s="11"/>
    </row>
    <row r="562" spans="1:15" ht="24">
      <c r="A562" s="11"/>
      <c r="B562" s="10">
        <v>22</v>
      </c>
      <c r="C562" s="88">
        <v>20370</v>
      </c>
      <c r="D562" s="16">
        <v>302.11</v>
      </c>
      <c r="E562" s="16">
        <v>68.119</v>
      </c>
      <c r="F562" s="16">
        <f t="shared" si="45"/>
        <v>5.8854816</v>
      </c>
      <c r="G562" s="16">
        <f t="shared" si="50"/>
        <v>146.14361333333335</v>
      </c>
      <c r="H562" s="52">
        <f t="shared" si="51"/>
        <v>860.1255472308482</v>
      </c>
      <c r="I562" s="10" t="s">
        <v>151</v>
      </c>
      <c r="J562" s="4">
        <v>153.54839</v>
      </c>
      <c r="K562" s="4">
        <v>143.42786</v>
      </c>
      <c r="L562" s="4">
        <v>141.45459</v>
      </c>
      <c r="M562" s="17"/>
      <c r="N562" s="17"/>
      <c r="O562" s="11"/>
    </row>
    <row r="563" spans="1:15" ht="24">
      <c r="A563" s="11"/>
      <c r="B563" s="10">
        <v>23</v>
      </c>
      <c r="C563" s="88">
        <v>20379</v>
      </c>
      <c r="D563" s="16">
        <v>301.95</v>
      </c>
      <c r="E563" s="16">
        <v>37.202</v>
      </c>
      <c r="F563" s="16">
        <f t="shared" si="45"/>
        <v>3.2142528</v>
      </c>
      <c r="G563" s="16">
        <f t="shared" si="50"/>
        <v>53.469233333333335</v>
      </c>
      <c r="H563" s="52">
        <f t="shared" si="51"/>
        <v>171.86363295552002</v>
      </c>
      <c r="I563" s="10" t="s">
        <v>152</v>
      </c>
      <c r="J563" s="4">
        <v>48.59937</v>
      </c>
      <c r="K563" s="4">
        <v>44.92824</v>
      </c>
      <c r="L563" s="4">
        <v>66.88009</v>
      </c>
      <c r="M563" s="17"/>
      <c r="N563" s="17"/>
      <c r="O563" s="11"/>
    </row>
    <row r="564" spans="1:15" ht="24">
      <c r="A564" s="11"/>
      <c r="B564" s="10">
        <v>24</v>
      </c>
      <c r="C564" s="88">
        <v>20391</v>
      </c>
      <c r="D564" s="16">
        <v>301.86</v>
      </c>
      <c r="E564" s="16">
        <v>27.325</v>
      </c>
      <c r="F564" s="16">
        <f t="shared" si="45"/>
        <v>2.36088</v>
      </c>
      <c r="G564" s="16">
        <f t="shared" si="50"/>
        <v>71.0151</v>
      </c>
      <c r="H564" s="52">
        <f t="shared" si="51"/>
        <v>167.658129288</v>
      </c>
      <c r="I564" s="10" t="s">
        <v>153</v>
      </c>
      <c r="J564" s="4">
        <v>60.19897</v>
      </c>
      <c r="K564" s="4">
        <v>66.9913</v>
      </c>
      <c r="L564" s="4">
        <v>85.85503</v>
      </c>
      <c r="M564" s="17"/>
      <c r="N564" s="17"/>
      <c r="O564" s="11"/>
    </row>
    <row r="565" spans="1:15" ht="24">
      <c r="A565" s="11"/>
      <c r="B565" s="10">
        <v>25</v>
      </c>
      <c r="C565" s="88">
        <v>20399</v>
      </c>
      <c r="D565" s="16">
        <v>301.94</v>
      </c>
      <c r="E565" s="16">
        <v>34.718</v>
      </c>
      <c r="F565" s="16">
        <f t="shared" si="45"/>
        <v>2.9996352000000006</v>
      </c>
      <c r="G565" s="16">
        <f t="shared" si="50"/>
        <v>101.88168666666667</v>
      </c>
      <c r="H565" s="52">
        <f t="shared" si="51"/>
        <v>305.60789356070404</v>
      </c>
      <c r="I565" s="10" t="s">
        <v>154</v>
      </c>
      <c r="J565" s="4">
        <v>112.34772</v>
      </c>
      <c r="K565" s="4">
        <v>81.60364</v>
      </c>
      <c r="L565" s="4">
        <v>111.6937</v>
      </c>
      <c r="M565" s="17"/>
      <c r="N565" s="17"/>
      <c r="O565" s="11"/>
    </row>
    <row r="566" spans="1:15" ht="24">
      <c r="A566" s="11"/>
      <c r="B566" s="10">
        <v>26</v>
      </c>
      <c r="C566" s="88">
        <v>20412</v>
      </c>
      <c r="D566" s="16">
        <v>301.85</v>
      </c>
      <c r="E566" s="16">
        <v>22.49</v>
      </c>
      <c r="F566" s="16">
        <f t="shared" si="45"/>
        <v>1.943136</v>
      </c>
      <c r="G566" s="16">
        <f t="shared" si="50"/>
        <v>45.26021</v>
      </c>
      <c r="H566" s="52">
        <f t="shared" si="51"/>
        <v>87.94674341856</v>
      </c>
      <c r="I566" s="10" t="s">
        <v>155</v>
      </c>
      <c r="J566" s="4">
        <v>40.97499</v>
      </c>
      <c r="K566" s="4">
        <v>42.13158</v>
      </c>
      <c r="L566" s="4">
        <v>52.67406</v>
      </c>
      <c r="M566" s="17"/>
      <c r="N566" s="17"/>
      <c r="O566" s="11"/>
    </row>
    <row r="567" spans="1:15" ht="24">
      <c r="A567" s="11"/>
      <c r="B567" s="10">
        <v>27</v>
      </c>
      <c r="C567" s="88">
        <v>20420</v>
      </c>
      <c r="D567" s="16">
        <v>301.85</v>
      </c>
      <c r="E567" s="16">
        <v>22.612</v>
      </c>
      <c r="F567" s="16">
        <f t="shared" si="45"/>
        <v>1.9536768</v>
      </c>
      <c r="G567" s="16">
        <f t="shared" si="50"/>
        <v>96.20488666666667</v>
      </c>
      <c r="H567" s="52">
        <f t="shared" si="51"/>
        <v>187.953255127296</v>
      </c>
      <c r="I567" s="10" t="s">
        <v>178</v>
      </c>
      <c r="J567" s="4">
        <v>96.70703</v>
      </c>
      <c r="K567" s="4">
        <v>102.6027</v>
      </c>
      <c r="L567" s="4">
        <v>89.30493</v>
      </c>
      <c r="M567" s="17"/>
      <c r="N567" s="17"/>
      <c r="O567" s="11"/>
    </row>
    <row r="568" spans="1:15" ht="24">
      <c r="A568" s="11"/>
      <c r="B568" s="10">
        <v>28</v>
      </c>
      <c r="C568" s="88">
        <v>20429</v>
      </c>
      <c r="D568" s="16">
        <v>301.82</v>
      </c>
      <c r="E568" s="16">
        <v>18.898</v>
      </c>
      <c r="F568" s="16">
        <f t="shared" si="45"/>
        <v>1.6327872</v>
      </c>
      <c r="G568" s="16">
        <f t="shared" si="50"/>
        <v>34.566720000000004</v>
      </c>
      <c r="H568" s="52">
        <f t="shared" si="51"/>
        <v>56.44009796198401</v>
      </c>
      <c r="I568" s="10" t="s">
        <v>129</v>
      </c>
      <c r="J568" s="4">
        <v>25.7561</v>
      </c>
      <c r="K568" s="4">
        <v>24.14649</v>
      </c>
      <c r="L568" s="4">
        <v>53.79757</v>
      </c>
      <c r="M568" s="17"/>
      <c r="N568" s="17"/>
      <c r="O568" s="11"/>
    </row>
    <row r="569" spans="1:15" ht="24">
      <c r="A569" s="11"/>
      <c r="B569" s="10">
        <v>29</v>
      </c>
      <c r="C569" s="88">
        <v>20440</v>
      </c>
      <c r="D569" s="16">
        <v>301.7</v>
      </c>
      <c r="E569" s="16">
        <v>9.067</v>
      </c>
      <c r="F569" s="16">
        <f t="shared" si="45"/>
        <v>0.7833888000000001</v>
      </c>
      <c r="G569" s="16">
        <f t="shared" si="50"/>
        <v>20.9245</v>
      </c>
      <c r="H569" s="52">
        <f t="shared" si="51"/>
        <v>16.3920189456</v>
      </c>
      <c r="I569" s="10" t="s">
        <v>130</v>
      </c>
      <c r="J569" s="4">
        <v>15.88824</v>
      </c>
      <c r="K569" s="4">
        <v>22.85989</v>
      </c>
      <c r="L569" s="4">
        <v>24.02537</v>
      </c>
      <c r="M569" s="17"/>
      <c r="N569" s="17"/>
      <c r="O569" s="11"/>
    </row>
    <row r="570" spans="1:15" ht="24">
      <c r="A570" s="11"/>
      <c r="B570" s="10">
        <v>30</v>
      </c>
      <c r="C570" s="88">
        <v>20450</v>
      </c>
      <c r="D570" s="16">
        <v>301.67</v>
      </c>
      <c r="E570" s="16">
        <v>7.391</v>
      </c>
      <c r="F570" s="16">
        <f t="shared" si="45"/>
        <v>0.6385824</v>
      </c>
      <c r="G570" s="16">
        <f t="shared" si="50"/>
        <v>49.387229999999995</v>
      </c>
      <c r="H570" s="52">
        <f t="shared" si="51"/>
        <v>31.537815862751998</v>
      </c>
      <c r="I570" s="10" t="s">
        <v>131</v>
      </c>
      <c r="J570" s="4">
        <v>66.74757</v>
      </c>
      <c r="K570" s="4">
        <v>36.34618</v>
      </c>
      <c r="L570" s="4">
        <v>45.06794</v>
      </c>
      <c r="M570" s="17"/>
      <c r="N570" s="17"/>
      <c r="O570" s="11"/>
    </row>
    <row r="571" spans="1:15" ht="24">
      <c r="A571" s="11"/>
      <c r="B571" s="10">
        <v>31</v>
      </c>
      <c r="C571" s="88">
        <v>20463</v>
      </c>
      <c r="D571" s="16">
        <v>301.59</v>
      </c>
      <c r="E571" s="16">
        <v>3.193</v>
      </c>
      <c r="F571" s="16">
        <f t="shared" si="45"/>
        <v>0.27587520000000004</v>
      </c>
      <c r="G571" s="16">
        <f t="shared" si="50"/>
        <v>27.853756666666666</v>
      </c>
      <c r="H571" s="52">
        <f t="shared" si="51"/>
        <v>7.6841606911680005</v>
      </c>
      <c r="I571" s="10" t="s">
        <v>132</v>
      </c>
      <c r="J571" s="4">
        <v>36.90358</v>
      </c>
      <c r="K571" s="4">
        <v>23.03593</v>
      </c>
      <c r="L571" s="4">
        <v>23.62176</v>
      </c>
      <c r="M571" s="17"/>
      <c r="N571" s="17"/>
      <c r="O571" s="11"/>
    </row>
    <row r="572" spans="1:15" ht="24">
      <c r="A572" s="11"/>
      <c r="B572" s="10">
        <v>32</v>
      </c>
      <c r="C572" s="88">
        <v>20469</v>
      </c>
      <c r="D572" s="16">
        <v>301.74</v>
      </c>
      <c r="E572" s="16">
        <v>7.461</v>
      </c>
      <c r="F572" s="16">
        <f t="shared" si="45"/>
        <v>0.6446304</v>
      </c>
      <c r="G572" s="16">
        <f t="shared" si="50"/>
        <v>56.99478333333334</v>
      </c>
      <c r="H572" s="52">
        <f t="shared" si="51"/>
        <v>36.74056997808</v>
      </c>
      <c r="I572" s="10" t="s">
        <v>179</v>
      </c>
      <c r="J572" s="4">
        <v>48.28221</v>
      </c>
      <c r="K572" s="4">
        <v>59.63253</v>
      </c>
      <c r="L572" s="4">
        <v>63.06961</v>
      </c>
      <c r="M572" s="17"/>
      <c r="N572" s="17"/>
      <c r="O572" s="11"/>
    </row>
    <row r="573" spans="1:15" ht="24">
      <c r="A573" s="11"/>
      <c r="B573" s="10">
        <v>33</v>
      </c>
      <c r="C573" s="88">
        <v>20482</v>
      </c>
      <c r="D573" s="16">
        <v>301.59</v>
      </c>
      <c r="E573" s="16">
        <v>2.144</v>
      </c>
      <c r="F573" s="16">
        <f t="shared" si="45"/>
        <v>0.18524160000000003</v>
      </c>
      <c r="G573" s="16">
        <f t="shared" si="50"/>
        <v>59.15989</v>
      </c>
      <c r="H573" s="52">
        <f t="shared" si="51"/>
        <v>10.958872679424001</v>
      </c>
      <c r="I573" s="10" t="s">
        <v>180</v>
      </c>
      <c r="J573" s="4">
        <v>65.12578</v>
      </c>
      <c r="K573" s="4">
        <v>57.81339</v>
      </c>
      <c r="L573" s="4">
        <v>54.5405</v>
      </c>
      <c r="M573" s="17"/>
      <c r="N573" s="17"/>
      <c r="O573" s="11"/>
    </row>
    <row r="574" spans="1:15" ht="24">
      <c r="A574" s="11"/>
      <c r="B574" s="10">
        <v>34</v>
      </c>
      <c r="C574" s="88">
        <v>20490</v>
      </c>
      <c r="D574" s="16">
        <v>301.73</v>
      </c>
      <c r="E574" s="16">
        <v>6.035</v>
      </c>
      <c r="F574" s="16">
        <f t="shared" si="45"/>
        <v>0.521424</v>
      </c>
      <c r="G574" s="16">
        <f t="shared" si="50"/>
        <v>76.56317</v>
      </c>
      <c r="H574" s="52">
        <f t="shared" si="51"/>
        <v>39.921874354079996</v>
      </c>
      <c r="I574" s="10" t="s">
        <v>181</v>
      </c>
      <c r="J574" s="4">
        <v>62.9165</v>
      </c>
      <c r="K574" s="4">
        <v>69.806</v>
      </c>
      <c r="L574" s="4">
        <v>96.96701</v>
      </c>
      <c r="M574" s="17"/>
      <c r="N574" s="17"/>
      <c r="O574" s="11"/>
    </row>
    <row r="575" spans="1:15" ht="24">
      <c r="A575" s="11"/>
      <c r="B575" s="10">
        <v>35</v>
      </c>
      <c r="C575" s="88">
        <v>20499</v>
      </c>
      <c r="D575" s="16">
        <v>301.74</v>
      </c>
      <c r="E575" s="16">
        <v>4.755</v>
      </c>
      <c r="F575" s="16">
        <f t="shared" si="45"/>
        <v>0.41083200000000003</v>
      </c>
      <c r="G575" s="16">
        <f t="shared" si="50"/>
        <v>66.73212333333333</v>
      </c>
      <c r="H575" s="52">
        <f t="shared" si="51"/>
        <v>27.415691693280003</v>
      </c>
      <c r="I575" s="10" t="s">
        <v>182</v>
      </c>
      <c r="J575" s="4">
        <v>64.50641</v>
      </c>
      <c r="K575" s="4">
        <v>68.45874</v>
      </c>
      <c r="L575" s="4">
        <v>67.23122</v>
      </c>
      <c r="M575" s="17"/>
      <c r="N575" s="17"/>
      <c r="O575" s="11"/>
    </row>
    <row r="576" spans="1:15" ht="24">
      <c r="A576" s="11"/>
      <c r="B576" s="10">
        <v>36</v>
      </c>
      <c r="C576" s="88">
        <v>20513</v>
      </c>
      <c r="D576" s="16">
        <v>301.64</v>
      </c>
      <c r="E576" s="16">
        <v>6.84</v>
      </c>
      <c r="F576" s="16">
        <f t="shared" si="45"/>
        <v>0.5909760000000001</v>
      </c>
      <c r="G576" s="16">
        <f t="shared" si="50"/>
        <v>54.64614</v>
      </c>
      <c r="H576" s="52">
        <f t="shared" si="51"/>
        <v>32.29455723264</v>
      </c>
      <c r="I576" s="10" t="s">
        <v>186</v>
      </c>
      <c r="J576" s="4">
        <v>71.67918</v>
      </c>
      <c r="K576" s="4">
        <v>55.31993</v>
      </c>
      <c r="L576" s="4">
        <v>36.93931</v>
      </c>
      <c r="M576" s="17"/>
      <c r="N576" s="17"/>
      <c r="O576" s="11"/>
    </row>
    <row r="577" spans="1:15" ht="24">
      <c r="A577" s="11"/>
      <c r="B577" s="10">
        <v>37</v>
      </c>
      <c r="C577" s="88">
        <v>20520</v>
      </c>
      <c r="D577" s="16">
        <v>301.833</v>
      </c>
      <c r="E577" s="16">
        <v>10.997</v>
      </c>
      <c r="F577" s="16">
        <f t="shared" si="45"/>
        <v>0.9501408</v>
      </c>
      <c r="G577" s="16">
        <f t="shared" si="50"/>
        <v>24.33193</v>
      </c>
      <c r="H577" s="52">
        <f t="shared" si="51"/>
        <v>23.118759435744</v>
      </c>
      <c r="I577" s="10" t="s">
        <v>187</v>
      </c>
      <c r="J577" s="4">
        <v>27.71454</v>
      </c>
      <c r="K577" s="4">
        <v>22.94718</v>
      </c>
      <c r="L577" s="4">
        <v>22.33407</v>
      </c>
      <c r="M577" s="17"/>
      <c r="N577" s="17"/>
      <c r="O577" s="11"/>
    </row>
    <row r="578" spans="1:15" ht="24">
      <c r="A578" s="11"/>
      <c r="B578" s="10">
        <v>38</v>
      </c>
      <c r="C578" s="88">
        <v>20527</v>
      </c>
      <c r="D578" s="16">
        <v>301.78</v>
      </c>
      <c r="E578" s="16">
        <v>4.361</v>
      </c>
      <c r="F578" s="16">
        <f t="shared" si="45"/>
        <v>0.3767904</v>
      </c>
      <c r="G578" s="16">
        <f t="shared" si="50"/>
        <v>8.53382</v>
      </c>
      <c r="H578" s="52">
        <f t="shared" si="51"/>
        <v>3.215461451328</v>
      </c>
      <c r="I578" s="131" t="s">
        <v>188</v>
      </c>
      <c r="J578" s="4">
        <v>6.05565</v>
      </c>
      <c r="K578" s="4">
        <v>12.09652</v>
      </c>
      <c r="L578" s="4">
        <v>7.44929</v>
      </c>
      <c r="M578" s="17"/>
      <c r="N578" s="17"/>
      <c r="O578" s="11"/>
    </row>
    <row r="579" spans="1:15" ht="24.75" thickBot="1">
      <c r="A579" s="61"/>
      <c r="B579" s="57">
        <v>39</v>
      </c>
      <c r="C579" s="97">
        <v>20540</v>
      </c>
      <c r="D579" s="58">
        <v>301.75</v>
      </c>
      <c r="E579" s="58">
        <v>4.497</v>
      </c>
      <c r="F579" s="58">
        <f t="shared" si="45"/>
        <v>0.3885408</v>
      </c>
      <c r="G579" s="58">
        <f t="shared" si="50"/>
        <v>22.292839999999998</v>
      </c>
      <c r="H579" s="52">
        <f t="shared" si="51"/>
        <v>8.661677887871999</v>
      </c>
      <c r="I579" s="57" t="s">
        <v>189</v>
      </c>
      <c r="J579" s="58">
        <v>32.63346</v>
      </c>
      <c r="K579" s="58">
        <v>18.64398</v>
      </c>
      <c r="L579" s="58">
        <v>15.60108</v>
      </c>
      <c r="M579" s="132"/>
      <c r="N579" s="132"/>
      <c r="O579" s="11"/>
    </row>
    <row r="580" spans="1:15" ht="24">
      <c r="A580" s="11"/>
      <c r="B580" s="10">
        <v>1</v>
      </c>
      <c r="C580" s="88">
        <v>20546</v>
      </c>
      <c r="D580" s="16">
        <v>301.57</v>
      </c>
      <c r="E580" s="16">
        <v>5.999</v>
      </c>
      <c r="F580" s="16">
        <f t="shared" si="45"/>
        <v>0.5183136</v>
      </c>
      <c r="G580" s="134">
        <f aca="true" t="shared" si="52" ref="G580:G631">+AVERAGE(J580:L580)</f>
        <v>10.86354</v>
      </c>
      <c r="H580" s="52">
        <f t="shared" si="51"/>
        <v>5.6307205261440005</v>
      </c>
      <c r="I580" s="86" t="s">
        <v>170</v>
      </c>
      <c r="J580" s="4">
        <v>3.39429</v>
      </c>
      <c r="K580" s="4">
        <v>13.49144</v>
      </c>
      <c r="L580" s="4">
        <v>15.70489</v>
      </c>
      <c r="M580" s="17"/>
      <c r="N580" s="17"/>
      <c r="O580" s="11"/>
    </row>
    <row r="581" spans="1:15" ht="24">
      <c r="A581" s="11"/>
      <c r="B581" s="10">
        <v>2</v>
      </c>
      <c r="C581" s="88">
        <v>20567</v>
      </c>
      <c r="D581" s="16">
        <v>301.8</v>
      </c>
      <c r="E581" s="16">
        <v>4.198</v>
      </c>
      <c r="F581" s="16">
        <f t="shared" si="45"/>
        <v>0.36270720000000006</v>
      </c>
      <c r="G581" s="16">
        <f t="shared" si="52"/>
        <v>22.50269666666667</v>
      </c>
      <c r="H581" s="52">
        <f t="shared" si="51"/>
        <v>8.161890100416002</v>
      </c>
      <c r="I581" s="10" t="s">
        <v>171</v>
      </c>
      <c r="J581" s="4">
        <v>5.57999</v>
      </c>
      <c r="K581" s="4">
        <v>37.93166</v>
      </c>
      <c r="L581" s="4">
        <v>23.99644</v>
      </c>
      <c r="M581" s="17"/>
      <c r="N581" s="17"/>
      <c r="O581" s="11"/>
    </row>
    <row r="582" spans="1:15" ht="24">
      <c r="A582" s="11"/>
      <c r="B582" s="10">
        <v>3</v>
      </c>
      <c r="C582" s="88">
        <v>20578</v>
      </c>
      <c r="D582" s="16">
        <v>301.79</v>
      </c>
      <c r="E582" s="16">
        <v>5.94</v>
      </c>
      <c r="F582" s="16">
        <f t="shared" si="45"/>
        <v>0.513216</v>
      </c>
      <c r="G582" s="16">
        <f t="shared" si="52"/>
        <v>69.14623</v>
      </c>
      <c r="H582" s="52">
        <f t="shared" si="51"/>
        <v>35.48695157568</v>
      </c>
      <c r="I582" s="10" t="s">
        <v>172</v>
      </c>
      <c r="J582" s="4">
        <v>66.79941</v>
      </c>
      <c r="K582" s="4">
        <v>63.10475</v>
      </c>
      <c r="L582" s="4">
        <v>77.53453</v>
      </c>
      <c r="M582" s="17"/>
      <c r="N582" s="17"/>
      <c r="O582" s="11"/>
    </row>
    <row r="583" spans="1:15" ht="24">
      <c r="A583" s="11"/>
      <c r="B583" s="10">
        <v>4</v>
      </c>
      <c r="C583" s="88">
        <v>20590</v>
      </c>
      <c r="D583" s="16">
        <v>301.72</v>
      </c>
      <c r="E583" s="16">
        <v>4.368</v>
      </c>
      <c r="F583" s="16">
        <f t="shared" si="45"/>
        <v>0.37739520000000004</v>
      </c>
      <c r="G583" s="16">
        <f t="shared" si="52"/>
        <v>54.87873</v>
      </c>
      <c r="H583" s="52">
        <f t="shared" si="51"/>
        <v>20.710969284096002</v>
      </c>
      <c r="I583" s="101" t="s">
        <v>173</v>
      </c>
      <c r="J583" s="4">
        <v>55.39452</v>
      </c>
      <c r="K583" s="4">
        <v>56.29793</v>
      </c>
      <c r="L583" s="4">
        <v>52.94374</v>
      </c>
      <c r="M583" s="17"/>
      <c r="N583" s="17"/>
      <c r="O583" s="11"/>
    </row>
    <row r="584" spans="1:15" ht="24">
      <c r="A584" s="11"/>
      <c r="B584" s="10">
        <v>5</v>
      </c>
      <c r="C584" s="88">
        <v>20603</v>
      </c>
      <c r="D584" s="16">
        <v>301.63</v>
      </c>
      <c r="E584" s="16">
        <v>2.255</v>
      </c>
      <c r="F584" s="16">
        <f t="shared" si="45"/>
        <v>0.194832</v>
      </c>
      <c r="G584" s="16">
        <f t="shared" si="52"/>
        <v>42.12648</v>
      </c>
      <c r="H584" s="52">
        <f t="shared" si="51"/>
        <v>8.20758635136</v>
      </c>
      <c r="I584" s="10" t="s">
        <v>120</v>
      </c>
      <c r="J584" s="4">
        <v>34.05342</v>
      </c>
      <c r="K584" s="4">
        <v>43.07082</v>
      </c>
      <c r="L584" s="4">
        <v>49.2552</v>
      </c>
      <c r="M584" s="17"/>
      <c r="N584" s="17"/>
      <c r="O584" s="11"/>
    </row>
    <row r="585" spans="1:15" ht="24">
      <c r="A585" s="11"/>
      <c r="B585" s="10">
        <v>6</v>
      </c>
      <c r="C585" s="88">
        <v>20610</v>
      </c>
      <c r="D585" s="16">
        <v>301.53</v>
      </c>
      <c r="E585" s="16">
        <v>2.875</v>
      </c>
      <c r="F585" s="16">
        <f t="shared" si="45"/>
        <v>0.2484</v>
      </c>
      <c r="G585" s="16">
        <f t="shared" si="52"/>
        <v>36.44303333333334</v>
      </c>
      <c r="H585" s="52">
        <f t="shared" si="51"/>
        <v>9.052449480000002</v>
      </c>
      <c r="I585" s="10" t="s">
        <v>175</v>
      </c>
      <c r="J585" s="4">
        <v>31.18216</v>
      </c>
      <c r="K585" s="4">
        <v>36.3034</v>
      </c>
      <c r="L585" s="4">
        <v>41.84354</v>
      </c>
      <c r="M585" s="17"/>
      <c r="N585" s="17"/>
      <c r="O585" s="11"/>
    </row>
    <row r="586" spans="1:15" ht="24">
      <c r="A586" s="11"/>
      <c r="B586" s="10">
        <v>7</v>
      </c>
      <c r="C586" s="88">
        <v>20618</v>
      </c>
      <c r="D586" s="16">
        <v>301.69</v>
      </c>
      <c r="E586" s="16">
        <v>7.375</v>
      </c>
      <c r="F586" s="16">
        <f t="shared" si="45"/>
        <v>0.6372</v>
      </c>
      <c r="G586" s="16">
        <f t="shared" si="52"/>
        <v>54.28060666666667</v>
      </c>
      <c r="H586" s="52">
        <f t="shared" si="51"/>
        <v>34.587602568</v>
      </c>
      <c r="I586" s="10" t="s">
        <v>138</v>
      </c>
      <c r="J586" s="4">
        <v>54.39806</v>
      </c>
      <c r="K586" s="4">
        <v>53.21998</v>
      </c>
      <c r="L586" s="4">
        <v>55.22378</v>
      </c>
      <c r="M586" s="17"/>
      <c r="N586" s="17"/>
      <c r="O586" s="11"/>
    </row>
    <row r="587" spans="1:15" ht="24">
      <c r="A587" s="11"/>
      <c r="B587" s="10">
        <v>8</v>
      </c>
      <c r="C587" s="88">
        <v>20627</v>
      </c>
      <c r="D587" s="16">
        <v>301.45</v>
      </c>
      <c r="E587" s="16">
        <v>3.075</v>
      </c>
      <c r="F587" s="16">
        <f t="shared" si="45"/>
        <v>0.26568</v>
      </c>
      <c r="G587" s="16">
        <f t="shared" si="52"/>
        <v>28.528080000000003</v>
      </c>
      <c r="H587" s="52">
        <f t="shared" si="51"/>
        <v>7.5793402944000015</v>
      </c>
      <c r="I587" s="10" t="s">
        <v>139</v>
      </c>
      <c r="J587" s="4">
        <v>25.94919</v>
      </c>
      <c r="K587" s="4">
        <v>33.02358</v>
      </c>
      <c r="L587" s="4">
        <v>26.61147</v>
      </c>
      <c r="M587" s="17"/>
      <c r="N587" s="17"/>
      <c r="O587" s="11"/>
    </row>
    <row r="588" spans="1:15" ht="24">
      <c r="A588" s="11"/>
      <c r="B588" s="10">
        <v>9</v>
      </c>
      <c r="C588" s="88">
        <v>20631</v>
      </c>
      <c r="D588" s="16">
        <v>301.91</v>
      </c>
      <c r="E588" s="16">
        <v>22.044</v>
      </c>
      <c r="F588" s="16">
        <f t="shared" si="45"/>
        <v>1.9046016000000001</v>
      </c>
      <c r="G588" s="16">
        <f t="shared" si="52"/>
        <v>38.81234</v>
      </c>
      <c r="H588" s="52">
        <f t="shared" si="51"/>
        <v>73.922044863744</v>
      </c>
      <c r="I588" s="10" t="s">
        <v>140</v>
      </c>
      <c r="J588" s="4">
        <v>38.79262</v>
      </c>
      <c r="K588" s="4">
        <v>36.29423</v>
      </c>
      <c r="L588" s="4">
        <v>41.35017</v>
      </c>
      <c r="M588" s="17"/>
      <c r="N588" s="17"/>
      <c r="O588" s="11"/>
    </row>
    <row r="589" spans="1:15" ht="24">
      <c r="A589" s="11"/>
      <c r="B589" s="10">
        <v>10</v>
      </c>
      <c r="C589" s="88">
        <v>20644</v>
      </c>
      <c r="D589" s="16">
        <v>301.75</v>
      </c>
      <c r="E589" s="16">
        <v>7.1</v>
      </c>
      <c r="F589" s="16">
        <f t="shared" si="45"/>
        <v>0.61344</v>
      </c>
      <c r="G589" s="16">
        <f t="shared" si="52"/>
        <v>32.17089000000001</v>
      </c>
      <c r="H589" s="52">
        <f t="shared" si="51"/>
        <v>19.734910761600005</v>
      </c>
      <c r="I589" s="10" t="s">
        <v>141</v>
      </c>
      <c r="J589" s="4">
        <v>33.38233</v>
      </c>
      <c r="K589" s="4">
        <v>30.14625</v>
      </c>
      <c r="L589" s="4">
        <v>32.98409</v>
      </c>
      <c r="M589" s="17"/>
      <c r="N589" s="17"/>
      <c r="O589" s="11"/>
    </row>
    <row r="590" spans="1:15" ht="24">
      <c r="A590" s="11"/>
      <c r="B590" s="10">
        <v>11</v>
      </c>
      <c r="C590" s="88">
        <v>20651</v>
      </c>
      <c r="D590" s="16">
        <v>301.85</v>
      </c>
      <c r="E590" s="16">
        <v>10.826</v>
      </c>
      <c r="F590" s="16">
        <f t="shared" si="45"/>
        <v>0.9353664</v>
      </c>
      <c r="G590" s="16">
        <f t="shared" si="52"/>
        <v>54.73412333333332</v>
      </c>
      <c r="H590" s="52">
        <f t="shared" si="51"/>
        <v>51.196459899455995</v>
      </c>
      <c r="I590" s="10" t="s">
        <v>142</v>
      </c>
      <c r="J590" s="4">
        <v>55.43279</v>
      </c>
      <c r="K590" s="4">
        <v>57.29945</v>
      </c>
      <c r="L590" s="4">
        <v>51.47013</v>
      </c>
      <c r="M590" s="17"/>
      <c r="N590" s="17"/>
      <c r="O590" s="11"/>
    </row>
    <row r="591" spans="1:15" ht="24">
      <c r="A591" s="11"/>
      <c r="B591" s="10">
        <v>12</v>
      </c>
      <c r="C591" s="88">
        <v>20660</v>
      </c>
      <c r="D591" s="16">
        <v>302.01</v>
      </c>
      <c r="E591" s="16">
        <v>20.172</v>
      </c>
      <c r="F591" s="16">
        <f t="shared" si="45"/>
        <v>1.7428608</v>
      </c>
      <c r="G591" s="16">
        <f t="shared" si="52"/>
        <v>44.11629666666666</v>
      </c>
      <c r="H591" s="52">
        <f t="shared" si="51"/>
        <v>76.888564101504</v>
      </c>
      <c r="I591" s="10" t="s">
        <v>143</v>
      </c>
      <c r="J591" s="4">
        <v>49.74819</v>
      </c>
      <c r="K591" s="4">
        <v>39.74489</v>
      </c>
      <c r="L591" s="4">
        <v>42.85581</v>
      </c>
      <c r="M591" s="17"/>
      <c r="N591" s="17"/>
      <c r="O591" s="11"/>
    </row>
    <row r="592" spans="1:15" ht="24">
      <c r="A592" s="11"/>
      <c r="B592" s="10">
        <v>13</v>
      </c>
      <c r="C592" s="88">
        <v>20667</v>
      </c>
      <c r="D592" s="16">
        <v>301.98</v>
      </c>
      <c r="E592" s="16">
        <v>23.705</v>
      </c>
      <c r="F592" s="16">
        <f t="shared" si="45"/>
        <v>2.048112</v>
      </c>
      <c r="G592" s="16">
        <f t="shared" si="52"/>
        <v>74.76493</v>
      </c>
      <c r="H592" s="52">
        <f t="shared" si="51"/>
        <v>153.12695031216003</v>
      </c>
      <c r="I592" s="10" t="s">
        <v>144</v>
      </c>
      <c r="J592" s="4">
        <v>64.32429</v>
      </c>
      <c r="K592" s="4">
        <v>81.12094</v>
      </c>
      <c r="L592" s="4">
        <v>78.84956</v>
      </c>
      <c r="M592" s="17"/>
      <c r="N592" s="17"/>
      <c r="O592" s="11"/>
    </row>
    <row r="593" spans="1:15" ht="24">
      <c r="A593" s="11"/>
      <c r="B593" s="10">
        <v>14</v>
      </c>
      <c r="C593" s="88">
        <v>20674</v>
      </c>
      <c r="D593" s="16">
        <v>301.96</v>
      </c>
      <c r="E593" s="16">
        <v>20.407</v>
      </c>
      <c r="F593" s="16">
        <f t="shared" si="45"/>
        <v>1.7631648000000002</v>
      </c>
      <c r="G593" s="16">
        <f t="shared" si="52"/>
        <v>43.52576333333334</v>
      </c>
      <c r="H593" s="52">
        <f t="shared" si="51"/>
        <v>76.74309380246402</v>
      </c>
      <c r="I593" s="10" t="s">
        <v>145</v>
      </c>
      <c r="J593" s="4">
        <v>43.10899</v>
      </c>
      <c r="K593" s="4">
        <v>43.46607</v>
      </c>
      <c r="L593" s="4">
        <v>44.00223</v>
      </c>
      <c r="M593" s="17"/>
      <c r="N593" s="17"/>
      <c r="O593" s="11"/>
    </row>
    <row r="594" spans="1:15" ht="24">
      <c r="A594" s="11"/>
      <c r="B594" s="10">
        <v>15</v>
      </c>
      <c r="C594" s="88">
        <v>20678</v>
      </c>
      <c r="D594" s="16">
        <v>303.13</v>
      </c>
      <c r="E594" s="16">
        <v>280.614</v>
      </c>
      <c r="F594" s="16">
        <f t="shared" si="45"/>
        <v>24.245049599999998</v>
      </c>
      <c r="G594" s="16">
        <f t="shared" si="52"/>
        <v>762.2630933333334</v>
      </c>
      <c r="H594" s="52">
        <f t="shared" si="51"/>
        <v>18481.106506116095</v>
      </c>
      <c r="I594" s="10" t="s">
        <v>146</v>
      </c>
      <c r="J594" s="4">
        <v>803.33644</v>
      </c>
      <c r="K594" s="4">
        <v>706.42581</v>
      </c>
      <c r="L594" s="4">
        <v>777.02703</v>
      </c>
      <c r="M594" s="17"/>
      <c r="N594" s="17"/>
      <c r="O594" s="11"/>
    </row>
    <row r="595" spans="1:15" ht="24">
      <c r="A595" s="11"/>
      <c r="B595" s="10">
        <v>16</v>
      </c>
      <c r="C595" s="88">
        <v>20690</v>
      </c>
      <c r="D595" s="16">
        <v>302.21</v>
      </c>
      <c r="E595" s="16">
        <v>87.393</v>
      </c>
      <c r="F595" s="16">
        <f t="shared" si="45"/>
        <v>7.5507552</v>
      </c>
      <c r="G595" s="16">
        <f t="shared" si="52"/>
        <v>203.05391999999998</v>
      </c>
      <c r="H595" s="52">
        <f t="shared" si="51"/>
        <v>1533.210442320384</v>
      </c>
      <c r="I595" s="10" t="s">
        <v>147</v>
      </c>
      <c r="J595" s="4">
        <v>208.42167</v>
      </c>
      <c r="K595" s="4">
        <v>199.3749</v>
      </c>
      <c r="L595" s="4">
        <v>201.36519</v>
      </c>
      <c r="M595" s="17"/>
      <c r="N595" s="17"/>
      <c r="O595" s="11"/>
    </row>
    <row r="596" spans="1:15" ht="24">
      <c r="A596" s="11"/>
      <c r="B596" s="10">
        <v>17</v>
      </c>
      <c r="C596" s="88">
        <v>20695</v>
      </c>
      <c r="D596" s="16">
        <v>302.01</v>
      </c>
      <c r="E596" s="16">
        <v>42.336</v>
      </c>
      <c r="F596" s="16">
        <f t="shared" si="45"/>
        <v>3.6578304</v>
      </c>
      <c r="G596" s="16">
        <f t="shared" si="52"/>
        <v>39.18704666666667</v>
      </c>
      <c r="H596" s="52">
        <f t="shared" si="51"/>
        <v>143.339570583552</v>
      </c>
      <c r="I596" s="10" t="s">
        <v>116</v>
      </c>
      <c r="J596" s="4">
        <v>43.24992</v>
      </c>
      <c r="K596" s="4">
        <v>36.38328</v>
      </c>
      <c r="L596" s="4">
        <v>37.92794</v>
      </c>
      <c r="M596" s="17"/>
      <c r="N596" s="17"/>
      <c r="O596" s="11"/>
    </row>
    <row r="597" spans="1:15" ht="24">
      <c r="A597" s="11"/>
      <c r="B597" s="10">
        <v>18</v>
      </c>
      <c r="C597" s="88">
        <v>20702</v>
      </c>
      <c r="D597" s="16">
        <v>301.99</v>
      </c>
      <c r="E597" s="16">
        <v>41.325</v>
      </c>
      <c r="F597" s="16">
        <f t="shared" si="45"/>
        <v>3.5704800000000003</v>
      </c>
      <c r="G597" s="16">
        <f t="shared" si="52"/>
        <v>47.93512333333334</v>
      </c>
      <c r="H597" s="52">
        <f t="shared" si="51"/>
        <v>171.15139915920003</v>
      </c>
      <c r="I597" s="10" t="s">
        <v>117</v>
      </c>
      <c r="J597" s="4">
        <v>55.69822</v>
      </c>
      <c r="K597" s="4">
        <v>60.77844</v>
      </c>
      <c r="L597" s="4">
        <v>27.32871</v>
      </c>
      <c r="M597" s="17"/>
      <c r="N597" s="17"/>
      <c r="O597" s="11"/>
    </row>
    <row r="598" spans="1:15" ht="24">
      <c r="A598" s="11"/>
      <c r="B598" s="10">
        <v>19</v>
      </c>
      <c r="C598" s="88">
        <v>20712</v>
      </c>
      <c r="D598" s="16">
        <v>302.31</v>
      </c>
      <c r="E598" s="16">
        <v>103.529</v>
      </c>
      <c r="F598" s="16">
        <f t="shared" si="45"/>
        <v>8.9449056</v>
      </c>
      <c r="G598" s="16">
        <f t="shared" si="52"/>
        <v>155.40367666666666</v>
      </c>
      <c r="H598" s="52">
        <f t="shared" si="51"/>
        <v>1390.0712176762559</v>
      </c>
      <c r="I598" s="10" t="s">
        <v>148</v>
      </c>
      <c r="J598" s="4">
        <v>260.99374</v>
      </c>
      <c r="K598" s="4">
        <v>93.50394</v>
      </c>
      <c r="L598" s="4">
        <v>111.71335</v>
      </c>
      <c r="M598" s="17"/>
      <c r="N598" s="17"/>
      <c r="O598" s="11"/>
    </row>
    <row r="599" spans="1:15" ht="24">
      <c r="A599" s="11"/>
      <c r="B599" s="10">
        <v>20</v>
      </c>
      <c r="C599" s="88">
        <v>20718</v>
      </c>
      <c r="D599" s="16">
        <v>302.25</v>
      </c>
      <c r="E599" s="16">
        <v>74.747</v>
      </c>
      <c r="F599" s="16">
        <f t="shared" si="45"/>
        <v>6.458140800000001</v>
      </c>
      <c r="G599" s="16">
        <f t="shared" si="52"/>
        <v>104.51887333333333</v>
      </c>
      <c r="H599" s="52">
        <f t="shared" si="51"/>
        <v>674.997600244032</v>
      </c>
      <c r="I599" s="10" t="s">
        <v>149</v>
      </c>
      <c r="J599" s="4">
        <v>94.93897</v>
      </c>
      <c r="K599" s="4">
        <v>106.44515</v>
      </c>
      <c r="L599" s="4">
        <v>112.1725</v>
      </c>
      <c r="M599" s="17"/>
      <c r="N599" s="17"/>
      <c r="O599" s="11"/>
    </row>
    <row r="600" spans="1:15" ht="24">
      <c r="A600" s="11"/>
      <c r="B600" s="10">
        <v>21</v>
      </c>
      <c r="C600" s="88">
        <v>20725</v>
      </c>
      <c r="D600" s="16">
        <v>302.13</v>
      </c>
      <c r="E600" s="16">
        <v>68.79</v>
      </c>
      <c r="F600" s="16">
        <f t="shared" si="45"/>
        <v>5.943456000000001</v>
      </c>
      <c r="G600" s="16">
        <f t="shared" si="52"/>
        <v>52.777546666666666</v>
      </c>
      <c r="H600" s="52">
        <f t="shared" si="51"/>
        <v>313.68102640128006</v>
      </c>
      <c r="I600" s="10" t="s">
        <v>150</v>
      </c>
      <c r="J600" s="4">
        <v>56.7975</v>
      </c>
      <c r="K600" s="4">
        <v>51.88271</v>
      </c>
      <c r="L600" s="4">
        <v>49.65243</v>
      </c>
      <c r="M600" s="17"/>
      <c r="N600" s="17"/>
      <c r="O600" s="11"/>
    </row>
    <row r="601" spans="1:15" ht="24">
      <c r="A601" s="11"/>
      <c r="B601" s="10">
        <v>22</v>
      </c>
      <c r="C601" s="88">
        <v>20736</v>
      </c>
      <c r="D601" s="16">
        <v>302.08</v>
      </c>
      <c r="E601" s="16">
        <v>55.076</v>
      </c>
      <c r="F601" s="16">
        <f t="shared" si="45"/>
        <v>4.7585664</v>
      </c>
      <c r="G601" s="16">
        <f t="shared" si="52"/>
        <v>57.21588</v>
      </c>
      <c r="H601" s="52">
        <f t="shared" si="51"/>
        <v>272.26556411443204</v>
      </c>
      <c r="I601" s="10" t="s">
        <v>151</v>
      </c>
      <c r="J601" s="4">
        <v>58.78131</v>
      </c>
      <c r="K601" s="4">
        <v>62.37803</v>
      </c>
      <c r="L601" s="4">
        <v>50.4883</v>
      </c>
      <c r="M601" s="17"/>
      <c r="N601" s="17"/>
      <c r="O601" s="11"/>
    </row>
    <row r="602" spans="1:15" ht="24">
      <c r="A602" s="11"/>
      <c r="B602" s="10">
        <v>23</v>
      </c>
      <c r="C602" s="88">
        <v>20744</v>
      </c>
      <c r="D602" s="16">
        <v>301.85</v>
      </c>
      <c r="E602" s="16">
        <v>17.484</v>
      </c>
      <c r="F602" s="16">
        <f t="shared" si="45"/>
        <v>1.5106176000000002</v>
      </c>
      <c r="G602" s="16">
        <f t="shared" si="52"/>
        <v>7.222799999999999</v>
      </c>
      <c r="H602" s="52">
        <f t="shared" si="51"/>
        <v>10.91088880128</v>
      </c>
      <c r="I602" s="10" t="s">
        <v>152</v>
      </c>
      <c r="J602" s="4">
        <v>11.94832</v>
      </c>
      <c r="K602" s="4">
        <v>3.44459</v>
      </c>
      <c r="L602" s="4">
        <v>6.27549</v>
      </c>
      <c r="M602" s="17"/>
      <c r="N602" s="17"/>
      <c r="O602" s="11"/>
    </row>
    <row r="603" spans="1:15" ht="24">
      <c r="A603" s="11"/>
      <c r="B603" s="10">
        <v>24</v>
      </c>
      <c r="C603" s="88">
        <v>20747</v>
      </c>
      <c r="D603" s="16">
        <v>303.35</v>
      </c>
      <c r="E603" s="16">
        <v>341.501</v>
      </c>
      <c r="F603" s="16">
        <f t="shared" si="45"/>
        <v>29.5056864</v>
      </c>
      <c r="G603" s="16">
        <f t="shared" si="52"/>
        <v>281.86368</v>
      </c>
      <c r="H603" s="52">
        <f t="shared" si="51"/>
        <v>8316.58134962995</v>
      </c>
      <c r="I603" s="10" t="s">
        <v>153</v>
      </c>
      <c r="J603" s="4">
        <v>269.79324</v>
      </c>
      <c r="K603" s="4">
        <v>291.26978</v>
      </c>
      <c r="L603" s="4">
        <v>284.52802</v>
      </c>
      <c r="M603" s="17"/>
      <c r="N603" s="17"/>
      <c r="O603" s="11"/>
    </row>
    <row r="604" spans="1:22" s="289" customFormat="1" ht="24">
      <c r="A604" s="284"/>
      <c r="B604" s="285">
        <v>25</v>
      </c>
      <c r="C604" s="286"/>
      <c r="D604" s="287"/>
      <c r="E604" s="287"/>
      <c r="F604" s="287"/>
      <c r="G604" s="287"/>
      <c r="H604" s="290"/>
      <c r="I604" s="285"/>
      <c r="J604" s="288"/>
      <c r="K604" s="288"/>
      <c r="L604" s="288"/>
      <c r="M604" s="286">
        <v>20771</v>
      </c>
      <c r="N604" s="287">
        <v>301.95</v>
      </c>
      <c r="O604" s="287">
        <v>39.738</v>
      </c>
      <c r="P604" s="287">
        <f>O604*0.0864</f>
        <v>3.4333632</v>
      </c>
      <c r="Q604" s="287">
        <f>+AVERAGE(T604:V604)</f>
        <v>1.4498333333333333</v>
      </c>
      <c r="R604" s="290">
        <f>Q604*P604</f>
        <v>4.9778044128</v>
      </c>
      <c r="S604" s="285" t="s">
        <v>154</v>
      </c>
      <c r="T604" s="288">
        <v>0.3754</v>
      </c>
      <c r="U604" s="288">
        <v>3.66166</v>
      </c>
      <c r="V604" s="288">
        <v>0.31244</v>
      </c>
    </row>
    <row r="605" spans="1:15" ht="24">
      <c r="A605" s="11"/>
      <c r="B605" s="10">
        <v>26</v>
      </c>
      <c r="C605" s="88">
        <v>20779</v>
      </c>
      <c r="D605" s="16">
        <v>302.4</v>
      </c>
      <c r="E605" s="16">
        <v>116.185</v>
      </c>
      <c r="F605" s="16">
        <f t="shared" si="45"/>
        <v>10.038384</v>
      </c>
      <c r="G605" s="16">
        <f t="shared" si="52"/>
        <v>115.08320333333334</v>
      </c>
      <c r="H605" s="52">
        <f t="shared" si="51"/>
        <v>1155.2493870100802</v>
      </c>
      <c r="I605" s="10" t="s">
        <v>155</v>
      </c>
      <c r="J605" s="4">
        <v>115.04282</v>
      </c>
      <c r="K605" s="4">
        <v>117.42632</v>
      </c>
      <c r="L605" s="4">
        <v>112.78047</v>
      </c>
      <c r="M605" s="17"/>
      <c r="N605" s="17"/>
      <c r="O605" s="11"/>
    </row>
    <row r="606" spans="1:15" ht="24">
      <c r="A606" s="11"/>
      <c r="B606" s="10">
        <v>27</v>
      </c>
      <c r="C606" s="88">
        <v>20787</v>
      </c>
      <c r="D606" s="16">
        <v>301.98</v>
      </c>
      <c r="E606" s="16">
        <v>31.068</v>
      </c>
      <c r="F606" s="16">
        <f t="shared" si="45"/>
        <v>2.6842752</v>
      </c>
      <c r="G606" s="16">
        <f t="shared" si="52"/>
        <v>7.258783333333334</v>
      </c>
      <c r="H606" s="52">
        <f t="shared" si="51"/>
        <v>19.48457208384</v>
      </c>
      <c r="I606" s="10" t="s">
        <v>178</v>
      </c>
      <c r="J606" s="4">
        <v>6.21253</v>
      </c>
      <c r="K606" s="4">
        <v>6.97304</v>
      </c>
      <c r="L606" s="4">
        <v>8.59078</v>
      </c>
      <c r="M606" s="17"/>
      <c r="N606" s="17"/>
      <c r="O606" s="11"/>
    </row>
    <row r="607" spans="1:15" ht="24">
      <c r="A607" s="11"/>
      <c r="B607" s="10">
        <v>28</v>
      </c>
      <c r="C607" s="88">
        <v>20795</v>
      </c>
      <c r="D607" s="16">
        <v>301.79</v>
      </c>
      <c r="E607" s="16">
        <v>20.309</v>
      </c>
      <c r="F607" s="16">
        <f t="shared" si="45"/>
        <v>1.7546976</v>
      </c>
      <c r="G607" s="16">
        <f t="shared" si="52"/>
        <v>22.45663</v>
      </c>
      <c r="H607" s="52">
        <f t="shared" si="51"/>
        <v>39.404594765088</v>
      </c>
      <c r="I607" s="10" t="s">
        <v>129</v>
      </c>
      <c r="J607" s="4">
        <v>17.42796</v>
      </c>
      <c r="K607" s="4">
        <v>19.92898</v>
      </c>
      <c r="L607" s="4">
        <v>30.01295</v>
      </c>
      <c r="M607" s="17"/>
      <c r="N607" s="17"/>
      <c r="O607" s="11"/>
    </row>
    <row r="608" spans="1:15" ht="24">
      <c r="A608" s="11"/>
      <c r="B608" s="10">
        <v>29</v>
      </c>
      <c r="C608" s="88">
        <v>20802</v>
      </c>
      <c r="D608" s="16">
        <v>301.93</v>
      </c>
      <c r="E608" s="16">
        <v>18.231</v>
      </c>
      <c r="F608" s="16">
        <f t="shared" si="45"/>
        <v>1.5751584000000003</v>
      </c>
      <c r="G608" s="16">
        <f t="shared" si="52"/>
        <v>27.902406666666668</v>
      </c>
      <c r="H608" s="52">
        <f t="shared" si="51"/>
        <v>43.95071024121601</v>
      </c>
      <c r="I608" s="10" t="s">
        <v>130</v>
      </c>
      <c r="J608" s="4">
        <v>24.99583</v>
      </c>
      <c r="K608" s="4">
        <v>20.85578</v>
      </c>
      <c r="L608" s="4">
        <v>37.85561</v>
      </c>
      <c r="M608" s="17"/>
      <c r="N608" s="17"/>
      <c r="O608" s="11"/>
    </row>
    <row r="609" spans="1:15" ht="24">
      <c r="A609" s="11"/>
      <c r="B609" s="10">
        <v>30</v>
      </c>
      <c r="C609" s="88">
        <v>20813</v>
      </c>
      <c r="D609" s="16">
        <v>301.77</v>
      </c>
      <c r="E609" s="16">
        <v>19.384</v>
      </c>
      <c r="F609" s="16">
        <f t="shared" si="45"/>
        <v>1.6747776</v>
      </c>
      <c r="G609" s="16">
        <f t="shared" si="52"/>
        <v>86.33888999999999</v>
      </c>
      <c r="H609" s="52">
        <f t="shared" si="51"/>
        <v>144.598438980864</v>
      </c>
      <c r="I609" s="10" t="s">
        <v>131</v>
      </c>
      <c r="J609" s="4">
        <v>89.82338</v>
      </c>
      <c r="K609" s="4">
        <v>67.54276</v>
      </c>
      <c r="L609" s="4">
        <v>101.65053</v>
      </c>
      <c r="M609" s="17"/>
      <c r="N609" s="17"/>
      <c r="O609" s="11"/>
    </row>
    <row r="610" spans="1:15" ht="24">
      <c r="A610" s="11"/>
      <c r="B610" s="10">
        <v>31</v>
      </c>
      <c r="C610" s="88">
        <v>20830</v>
      </c>
      <c r="D610" s="16">
        <v>301.73</v>
      </c>
      <c r="E610" s="16">
        <v>15.727</v>
      </c>
      <c r="F610" s="16">
        <f t="shared" si="45"/>
        <v>1.3588128000000002</v>
      </c>
      <c r="G610" s="16">
        <f t="shared" si="52"/>
        <v>29.787629999999996</v>
      </c>
      <c r="H610" s="52">
        <f t="shared" si="51"/>
        <v>40.475812925664</v>
      </c>
      <c r="I610" s="10" t="s">
        <v>132</v>
      </c>
      <c r="J610" s="4">
        <v>26.82403</v>
      </c>
      <c r="K610" s="4">
        <v>26.93983</v>
      </c>
      <c r="L610" s="4">
        <v>35.59903</v>
      </c>
      <c r="M610" s="17"/>
      <c r="N610" s="17"/>
      <c r="O610" s="11"/>
    </row>
    <row r="611" spans="1:15" ht="24">
      <c r="A611" s="11"/>
      <c r="B611" s="10">
        <v>32</v>
      </c>
      <c r="C611" s="88">
        <v>20837</v>
      </c>
      <c r="D611" s="16">
        <v>301.66</v>
      </c>
      <c r="E611" s="16">
        <v>10.703</v>
      </c>
      <c r="F611" s="16">
        <f t="shared" si="45"/>
        <v>0.9247392</v>
      </c>
      <c r="G611" s="16">
        <f t="shared" si="52"/>
        <v>28.61849666666667</v>
      </c>
      <c r="H611" s="52">
        <f t="shared" si="51"/>
        <v>26.464645712736</v>
      </c>
      <c r="I611" s="10" t="s">
        <v>179</v>
      </c>
      <c r="J611" s="4">
        <v>32.3018</v>
      </c>
      <c r="K611" s="4">
        <v>24.03384</v>
      </c>
      <c r="L611" s="4">
        <v>29.51985</v>
      </c>
      <c r="M611" s="17"/>
      <c r="N611" s="17"/>
      <c r="O611" s="11"/>
    </row>
    <row r="612" spans="1:15" ht="24">
      <c r="A612" s="11"/>
      <c r="B612" s="10">
        <v>33</v>
      </c>
      <c r="C612" s="88">
        <v>20843</v>
      </c>
      <c r="D612" s="16">
        <v>301.65</v>
      </c>
      <c r="E612" s="16">
        <v>9.19</v>
      </c>
      <c r="F612" s="16">
        <f t="shared" si="45"/>
        <v>0.7940159999999999</v>
      </c>
      <c r="G612" s="16">
        <f t="shared" si="52"/>
        <v>43.58292</v>
      </c>
      <c r="H612" s="52">
        <f aca="true" t="shared" si="53" ref="H612:H675">G612*F612</f>
        <v>34.60553580672</v>
      </c>
      <c r="I612" s="10" t="s">
        <v>180</v>
      </c>
      <c r="J612" s="4">
        <v>46.71662</v>
      </c>
      <c r="K612" s="4">
        <v>48.57244</v>
      </c>
      <c r="L612" s="4">
        <v>35.4597</v>
      </c>
      <c r="M612" s="17"/>
      <c r="N612" s="17"/>
      <c r="O612" s="11"/>
    </row>
    <row r="613" spans="1:15" ht="24">
      <c r="A613" s="11"/>
      <c r="B613" s="10">
        <v>34</v>
      </c>
      <c r="C613" s="88">
        <v>20861</v>
      </c>
      <c r="D613" s="16">
        <v>301.78</v>
      </c>
      <c r="E613" s="16">
        <v>19.111</v>
      </c>
      <c r="F613" s="16">
        <f t="shared" si="45"/>
        <v>1.6511904000000002</v>
      </c>
      <c r="G613" s="16">
        <f t="shared" si="52"/>
        <v>99.78485333333333</v>
      </c>
      <c r="H613" s="52">
        <f t="shared" si="53"/>
        <v>164.76379188940803</v>
      </c>
      <c r="I613" s="10" t="s">
        <v>181</v>
      </c>
      <c r="J613" s="4">
        <v>97.57258</v>
      </c>
      <c r="K613" s="4">
        <v>109.32889</v>
      </c>
      <c r="L613" s="4">
        <v>92.45309</v>
      </c>
      <c r="M613" s="17"/>
      <c r="N613" s="17"/>
      <c r="O613" s="11"/>
    </row>
    <row r="614" spans="1:15" ht="24">
      <c r="A614" s="11"/>
      <c r="B614" s="10">
        <v>35</v>
      </c>
      <c r="C614" s="88">
        <v>20871</v>
      </c>
      <c r="D614" s="16">
        <v>301.59</v>
      </c>
      <c r="E614" s="16">
        <v>4.555</v>
      </c>
      <c r="F614" s="16">
        <f t="shared" si="45"/>
        <v>0.393552</v>
      </c>
      <c r="G614" s="16">
        <f t="shared" si="52"/>
        <v>59.73111</v>
      </c>
      <c r="H614" s="52">
        <f t="shared" si="53"/>
        <v>23.50729780272</v>
      </c>
      <c r="I614" s="10" t="s">
        <v>182</v>
      </c>
      <c r="J614" s="4">
        <v>47.30948</v>
      </c>
      <c r="K614" s="4">
        <v>64.90197</v>
      </c>
      <c r="L614" s="4">
        <v>66.98188</v>
      </c>
      <c r="M614" s="17"/>
      <c r="N614" s="17"/>
      <c r="O614" s="11"/>
    </row>
    <row r="615" spans="1:15" ht="24">
      <c r="A615" s="11"/>
      <c r="B615" s="10">
        <v>36</v>
      </c>
      <c r="C615" s="88">
        <v>20879</v>
      </c>
      <c r="D615" s="16">
        <v>301.53</v>
      </c>
      <c r="E615" s="16">
        <v>3.655</v>
      </c>
      <c r="F615" s="16">
        <f t="shared" si="45"/>
        <v>0.315792</v>
      </c>
      <c r="G615" s="16">
        <f t="shared" si="52"/>
        <v>107.64328666666667</v>
      </c>
      <c r="H615" s="52">
        <f t="shared" si="53"/>
        <v>33.99288878304</v>
      </c>
      <c r="I615" s="10" t="s">
        <v>186</v>
      </c>
      <c r="J615" s="4">
        <v>108.61823</v>
      </c>
      <c r="K615" s="4">
        <v>104.96406</v>
      </c>
      <c r="L615" s="4">
        <v>109.34757</v>
      </c>
      <c r="M615" s="17"/>
      <c r="N615" s="17"/>
      <c r="O615" s="11"/>
    </row>
    <row r="616" spans="1:15" ht="24">
      <c r="A616" s="11"/>
      <c r="B616" s="10">
        <v>37</v>
      </c>
      <c r="C616" s="88">
        <v>20889</v>
      </c>
      <c r="D616" s="16">
        <v>301.77</v>
      </c>
      <c r="E616" s="16">
        <v>15.497</v>
      </c>
      <c r="F616" s="16">
        <f t="shared" si="45"/>
        <v>1.3389408</v>
      </c>
      <c r="G616" s="16">
        <f t="shared" si="52"/>
        <v>48.08204</v>
      </c>
      <c r="H616" s="52">
        <f t="shared" si="53"/>
        <v>64.379005103232</v>
      </c>
      <c r="I616" s="10" t="s">
        <v>187</v>
      </c>
      <c r="J616" s="4">
        <v>62.12093</v>
      </c>
      <c r="K616" s="4">
        <v>41.52374</v>
      </c>
      <c r="L616" s="4">
        <v>40.60145</v>
      </c>
      <c r="M616" s="17"/>
      <c r="N616" s="17"/>
      <c r="O616" s="11"/>
    </row>
    <row r="617" spans="1:15" ht="24">
      <c r="A617" s="124"/>
      <c r="B617" s="125">
        <v>38</v>
      </c>
      <c r="C617" s="126">
        <v>20907</v>
      </c>
      <c r="D617" s="127">
        <v>301.5</v>
      </c>
      <c r="E617" s="127">
        <v>3.105</v>
      </c>
      <c r="F617" s="127">
        <f t="shared" si="45"/>
        <v>0.268272</v>
      </c>
      <c r="G617" s="127">
        <f t="shared" si="52"/>
        <v>31.49142333333333</v>
      </c>
      <c r="H617" s="52">
        <f t="shared" si="53"/>
        <v>8.448267120479999</v>
      </c>
      <c r="I617" s="125" t="s">
        <v>188</v>
      </c>
      <c r="J617" s="127">
        <v>24.92504</v>
      </c>
      <c r="K617" s="127">
        <v>42.41471</v>
      </c>
      <c r="L617" s="127">
        <v>27.13452</v>
      </c>
      <c r="M617" s="128"/>
      <c r="N617" s="128"/>
      <c r="O617" s="124"/>
    </row>
    <row r="618" spans="1:15" ht="24">
      <c r="A618" s="11"/>
      <c r="B618" s="10">
        <v>1</v>
      </c>
      <c r="C618" s="100">
        <v>20912</v>
      </c>
      <c r="D618" s="16">
        <v>301.81</v>
      </c>
      <c r="E618" s="16">
        <v>10.729</v>
      </c>
      <c r="F618" s="16">
        <f t="shared" si="45"/>
        <v>0.9269856</v>
      </c>
      <c r="G618" s="16">
        <f t="shared" si="52"/>
        <v>50.27528982548839</v>
      </c>
      <c r="H618" s="52">
        <f t="shared" si="53"/>
        <v>46.60446970405425</v>
      </c>
      <c r="I618" s="86" t="s">
        <v>170</v>
      </c>
      <c r="J618" s="4">
        <f>การคำนวณตะกอน!F6</f>
        <v>50.49855258924215</v>
      </c>
      <c r="K618" s="4">
        <f>การคำนวณตะกอน!F7</f>
        <v>55.438518682782906</v>
      </c>
      <c r="L618" s="4">
        <f>การคำนวณตะกอน!F8</f>
        <v>44.888798204440114</v>
      </c>
      <c r="M618" s="17"/>
      <c r="N618" s="17"/>
      <c r="O618" s="11"/>
    </row>
    <row r="619" spans="1:15" ht="24">
      <c r="A619" s="11"/>
      <c r="B619" s="10">
        <v>2</v>
      </c>
      <c r="C619" s="100">
        <v>20935</v>
      </c>
      <c r="D619" s="16">
        <v>301.5</v>
      </c>
      <c r="E619" s="16">
        <v>3.337</v>
      </c>
      <c r="F619" s="16">
        <f t="shared" si="45"/>
        <v>0.28831680000000004</v>
      </c>
      <c r="G619" s="16">
        <f t="shared" si="52"/>
        <v>44.937732282235324</v>
      </c>
      <c r="H619" s="52">
        <f t="shared" si="53"/>
        <v>12.956303170870788</v>
      </c>
      <c r="I619" s="10" t="s">
        <v>171</v>
      </c>
      <c r="J619" s="4">
        <f>การคำนวณตะกอน!F9</f>
        <v>54.06598256649682</v>
      </c>
      <c r="K619" s="4">
        <f>การคำนวณตะกอน!F10</f>
        <v>39.32644524684737</v>
      </c>
      <c r="L619" s="4">
        <f>การคำนวณตะกอน!F11</f>
        <v>41.42076903336179</v>
      </c>
      <c r="M619" s="17"/>
      <c r="N619" s="17"/>
      <c r="O619" s="11"/>
    </row>
    <row r="620" spans="1:15" ht="24">
      <c r="A620" s="11"/>
      <c r="B620" s="10">
        <v>3</v>
      </c>
      <c r="C620" s="88">
        <v>20946</v>
      </c>
      <c r="D620" s="16">
        <v>301.91</v>
      </c>
      <c r="E620" s="16">
        <v>33.687</v>
      </c>
      <c r="F620" s="16">
        <f t="shared" si="45"/>
        <v>2.9105568</v>
      </c>
      <c r="G620" s="16">
        <f t="shared" si="52"/>
        <v>241.4000037634062</v>
      </c>
      <c r="H620" s="52">
        <f t="shared" si="53"/>
        <v>702.6084224736076</v>
      </c>
      <c r="I620" s="10" t="s">
        <v>172</v>
      </c>
      <c r="J620" s="4">
        <f>การคำนวณตะกอน!F12</f>
        <v>301.8938683667755</v>
      </c>
      <c r="K620" s="4">
        <f>การคำนวณตะกอน!F13</f>
        <v>244.86104831138556</v>
      </c>
      <c r="L620" s="4">
        <f>การคำนวณตะกอน!F14</f>
        <v>177.44509461205755</v>
      </c>
      <c r="M620" s="17"/>
      <c r="N620" s="17"/>
      <c r="O620" s="11"/>
    </row>
    <row r="621" spans="1:15" ht="24">
      <c r="A621" s="11"/>
      <c r="B621" s="10">
        <v>4</v>
      </c>
      <c r="C621" s="88">
        <v>20961</v>
      </c>
      <c r="D621" s="16">
        <v>301.7</v>
      </c>
      <c r="E621" s="16">
        <v>9.247</v>
      </c>
      <c r="F621" s="16">
        <f t="shared" si="45"/>
        <v>0.7989408</v>
      </c>
      <c r="G621" s="16">
        <f t="shared" si="52"/>
        <v>51.8088946988878</v>
      </c>
      <c r="H621" s="52">
        <f t="shared" si="53"/>
        <v>41.39223977784518</v>
      </c>
      <c r="I621" s="101" t="s">
        <v>173</v>
      </c>
      <c r="J621" s="4">
        <f>การคำนวณตะกอน!F15</f>
        <v>46.7274966059228</v>
      </c>
      <c r="K621" s="4">
        <f>การคำนวณตะกอน!F16</f>
        <v>57.06600756032053</v>
      </c>
      <c r="L621" s="4">
        <f>การคำนวณตะกอน!F17</f>
        <v>51.63317993042005</v>
      </c>
      <c r="M621" s="17"/>
      <c r="N621" s="17"/>
      <c r="O621" s="11"/>
    </row>
    <row r="622" spans="1:15" ht="24">
      <c r="A622" s="11"/>
      <c r="B622" s="10">
        <v>5</v>
      </c>
      <c r="C622" s="88">
        <v>20968</v>
      </c>
      <c r="D622" s="16">
        <v>301.81</v>
      </c>
      <c r="E622" s="16">
        <v>18.889</v>
      </c>
      <c r="F622" s="16">
        <f t="shared" si="45"/>
        <v>1.6320096</v>
      </c>
      <c r="G622" s="16">
        <f t="shared" si="52"/>
        <v>25.30807144869668</v>
      </c>
      <c r="H622" s="52">
        <f t="shared" si="53"/>
        <v>41.30301556175889</v>
      </c>
      <c r="I622" s="10" t="s">
        <v>120</v>
      </c>
      <c r="J622" s="4">
        <f>การคำนวณตะกอน!F18</f>
        <v>15.453675767207036</v>
      </c>
      <c r="K622" s="4">
        <f>การคำนวณตะกอน!F19</f>
        <v>33.86146064127288</v>
      </c>
      <c r="L622" s="4">
        <f>การคำนวณตะกอน!F20</f>
        <v>26.609077937610124</v>
      </c>
      <c r="M622" s="17"/>
      <c r="N622" s="17"/>
      <c r="O622" s="11"/>
    </row>
    <row r="623" spans="1:15" ht="24">
      <c r="A623" s="11"/>
      <c r="B623" s="10">
        <v>6</v>
      </c>
      <c r="C623" s="88">
        <v>20977</v>
      </c>
      <c r="D623" s="16">
        <v>301.65</v>
      </c>
      <c r="E623" s="16">
        <v>7.471</v>
      </c>
      <c r="F623" s="16">
        <f t="shared" si="45"/>
        <v>0.6454944</v>
      </c>
      <c r="G623" s="16">
        <f t="shared" si="52"/>
        <v>46.904311200552485</v>
      </c>
      <c r="H623" s="52">
        <f t="shared" si="53"/>
        <v>30.276470215813905</v>
      </c>
      <c r="I623" s="10" t="s">
        <v>175</v>
      </c>
      <c r="J623" s="4">
        <f>การคำนวณตะกอน!F21</f>
        <v>46.96315441106077</v>
      </c>
      <c r="K623" s="4">
        <f>การคำนวณตะกอน!F22</f>
        <v>47.1984839274776</v>
      </c>
      <c r="L623" s="4">
        <f>การคำนวณตะกอน!F23</f>
        <v>46.55129526311908</v>
      </c>
      <c r="M623" s="17"/>
      <c r="N623" s="17"/>
      <c r="O623" s="11"/>
    </row>
    <row r="624" spans="1:15" ht="24">
      <c r="A624" s="11"/>
      <c r="B624" s="10">
        <v>7</v>
      </c>
      <c r="C624" s="88">
        <v>20989</v>
      </c>
      <c r="D624" s="16">
        <v>301.85</v>
      </c>
      <c r="E624" s="16">
        <v>27.431</v>
      </c>
      <c r="F624" s="16">
        <f t="shared" si="45"/>
        <v>2.3700384000000003</v>
      </c>
      <c r="G624" s="16">
        <f t="shared" si="52"/>
        <v>35.5522346675702</v>
      </c>
      <c r="H624" s="52">
        <f t="shared" si="53"/>
        <v>84.26016136795262</v>
      </c>
      <c r="I624" s="10" t="s">
        <v>138</v>
      </c>
      <c r="J624" s="4">
        <f>การคำนวณตะกอน!F24</f>
        <v>41.82523832849392</v>
      </c>
      <c r="K624" s="4">
        <f>การคำนวณตะกอน!F25</f>
        <v>35.07265049029587</v>
      </c>
      <c r="L624" s="4">
        <f>การคำนวณตะกอน!F26</f>
        <v>29.75881518392081</v>
      </c>
      <c r="M624" s="17"/>
      <c r="N624" s="17"/>
      <c r="O624" s="11"/>
    </row>
    <row r="625" spans="1:15" ht="24">
      <c r="A625" s="11"/>
      <c r="B625" s="10">
        <v>8</v>
      </c>
      <c r="C625" s="88">
        <v>20998</v>
      </c>
      <c r="D625" s="16">
        <v>301.7</v>
      </c>
      <c r="E625" s="16">
        <v>8.928</v>
      </c>
      <c r="F625" s="16">
        <f t="shared" si="45"/>
        <v>0.7713792000000002</v>
      </c>
      <c r="G625" s="16">
        <f t="shared" si="52"/>
        <v>32.131782506746895</v>
      </c>
      <c r="H625" s="52">
        <f t="shared" si="53"/>
        <v>24.785788684628418</v>
      </c>
      <c r="I625" s="10" t="s">
        <v>139</v>
      </c>
      <c r="J625" s="4">
        <f>การคำนวณตะกอน!F27</f>
        <v>40.68381688167825</v>
      </c>
      <c r="K625" s="4">
        <f>การคำนวณตะกอน!F28</f>
        <v>28.548589699642868</v>
      </c>
      <c r="L625" s="4">
        <f>การคำนวณตะกอน!F29</f>
        <v>27.162940938919565</v>
      </c>
      <c r="M625" s="17"/>
      <c r="N625" s="17"/>
      <c r="O625" s="11"/>
    </row>
    <row r="626" spans="1:15" ht="24">
      <c r="A626" s="11"/>
      <c r="B626" s="10">
        <v>9</v>
      </c>
      <c r="C626" s="88">
        <v>21009</v>
      </c>
      <c r="D626" s="16">
        <v>301.71</v>
      </c>
      <c r="E626" s="16">
        <v>9.109</v>
      </c>
      <c r="F626" s="16">
        <f t="shared" si="45"/>
        <v>0.7870176000000001</v>
      </c>
      <c r="G626" s="16">
        <f t="shared" si="52"/>
        <v>59.09998747305709</v>
      </c>
      <c r="H626" s="52">
        <f t="shared" si="53"/>
        <v>46.512730301075464</v>
      </c>
      <c r="I626" s="10" t="s">
        <v>140</v>
      </c>
      <c r="J626" s="4">
        <f>การคำนวณตะกอน!F30</f>
        <v>50.98114659485066</v>
      </c>
      <c r="K626" s="4">
        <f>การคำนวณตะกอน!F31</f>
        <v>69.17391779227968</v>
      </c>
      <c r="L626" s="4">
        <f>การคำนวณตะกอน!F32</f>
        <v>57.14489803204091</v>
      </c>
      <c r="M626" s="17"/>
      <c r="N626" s="17"/>
      <c r="O626" s="11"/>
    </row>
    <row r="627" spans="1:15" ht="24">
      <c r="A627" s="11"/>
      <c r="B627" s="10">
        <v>10</v>
      </c>
      <c r="C627" s="88">
        <v>21019</v>
      </c>
      <c r="D627" s="16">
        <v>301.87</v>
      </c>
      <c r="E627" s="16">
        <v>28.554</v>
      </c>
      <c r="F627" s="16">
        <f t="shared" si="45"/>
        <v>2.4670656</v>
      </c>
      <c r="G627" s="16">
        <f t="shared" si="52"/>
        <v>120.65620397094749</v>
      </c>
      <c r="H627" s="52">
        <f t="shared" si="53"/>
        <v>297.66677024330795</v>
      </c>
      <c r="I627" s="10" t="s">
        <v>141</v>
      </c>
      <c r="J627" s="4">
        <f>การคำนวณตะกอน!F33</f>
        <v>114.99416045277682</v>
      </c>
      <c r="K627" s="4">
        <f>การคำนวณตะกอน!F34</f>
        <v>108.15583268953179</v>
      </c>
      <c r="L627" s="4">
        <f>การคำนวณตะกอน!F35</f>
        <v>138.81861877053382</v>
      </c>
      <c r="M627" s="17"/>
      <c r="N627" s="17"/>
      <c r="O627" s="11"/>
    </row>
    <row r="628" spans="1:15" ht="24">
      <c r="A628" s="11"/>
      <c r="B628" s="10">
        <v>11</v>
      </c>
      <c r="C628" s="88">
        <v>21031</v>
      </c>
      <c r="D628" s="16">
        <v>302.1</v>
      </c>
      <c r="E628" s="16">
        <v>70.916</v>
      </c>
      <c r="F628" s="16">
        <f t="shared" si="45"/>
        <v>6.1271424</v>
      </c>
      <c r="G628" s="16">
        <f t="shared" si="52"/>
        <v>110.49684177342351</v>
      </c>
      <c r="H628" s="52">
        <f t="shared" si="53"/>
        <v>677.0298842960344</v>
      </c>
      <c r="I628" s="10" t="s">
        <v>142</v>
      </c>
      <c r="J628" s="4">
        <f>การคำนวณตะกอน!F36</f>
        <v>134.90779682952393</v>
      </c>
      <c r="K628" s="4">
        <f>การคำนวณตะกอน!F37</f>
        <v>113.78234538446985</v>
      </c>
      <c r="L628" s="4">
        <f>การคำนวณตะกอน!F38</f>
        <v>82.80038310627675</v>
      </c>
      <c r="M628" s="17"/>
      <c r="N628" s="17"/>
      <c r="O628" s="11"/>
    </row>
    <row r="629" spans="1:15" ht="24">
      <c r="A629" s="11"/>
      <c r="B629" s="10">
        <v>12</v>
      </c>
      <c r="C629" s="88">
        <v>21038</v>
      </c>
      <c r="D629" s="16">
        <v>302.18</v>
      </c>
      <c r="E629" s="16">
        <v>73.372</v>
      </c>
      <c r="F629" s="16">
        <f t="shared" si="45"/>
        <v>6.3393408</v>
      </c>
      <c r="G629" s="16">
        <f t="shared" si="52"/>
        <v>117.69317968863817</v>
      </c>
      <c r="H629" s="52">
        <f t="shared" si="53"/>
        <v>746.0971758819153</v>
      </c>
      <c r="I629" s="10" t="s">
        <v>143</v>
      </c>
      <c r="J629" s="4">
        <f>การคำนวณตะกอน!F39</f>
        <v>124.33992386101143</v>
      </c>
      <c r="K629" s="4">
        <f>การคำนวณตะกอน!F40</f>
        <v>114.00395716214037</v>
      </c>
      <c r="L629" s="4">
        <f>การคำนวณตะกอน!F41</f>
        <v>114.73565804276272</v>
      </c>
      <c r="M629" s="17"/>
      <c r="N629" s="17"/>
      <c r="O629" s="11"/>
    </row>
    <row r="630" spans="1:15" ht="24">
      <c r="A630" s="11"/>
      <c r="B630" s="10">
        <v>13</v>
      </c>
      <c r="C630" s="88">
        <v>21050</v>
      </c>
      <c r="D630" s="16">
        <v>301.97</v>
      </c>
      <c r="E630" s="16">
        <v>35.508</v>
      </c>
      <c r="F630" s="16">
        <f t="shared" si="45"/>
        <v>3.0678912000000005</v>
      </c>
      <c r="G630" s="16">
        <f t="shared" si="52"/>
        <v>303.1151375516998</v>
      </c>
      <c r="H630" s="52">
        <f t="shared" si="53"/>
        <v>929.9242630816494</v>
      </c>
      <c r="I630" s="10" t="s">
        <v>144</v>
      </c>
      <c r="J630" s="4">
        <f>การคำนวณตะกอน!F42</f>
        <v>313.07372693014094</v>
      </c>
      <c r="K630" s="4">
        <f>การคำนวณตะกอน!F43</f>
        <v>284.0638588250263</v>
      </c>
      <c r="L630" s="4">
        <f>การคำนวณตะกอน!F44</f>
        <v>312.2078268999322</v>
      </c>
      <c r="M630" s="17"/>
      <c r="N630" s="17"/>
      <c r="O630" s="11"/>
    </row>
    <row r="631" spans="1:15" ht="24">
      <c r="A631" s="11"/>
      <c r="B631" s="10">
        <v>14</v>
      </c>
      <c r="C631" s="88">
        <v>21054</v>
      </c>
      <c r="D631" s="16">
        <v>302.32</v>
      </c>
      <c r="E631" s="16">
        <v>120.852</v>
      </c>
      <c r="F631" s="16">
        <f t="shared" si="45"/>
        <v>10.441612800000001</v>
      </c>
      <c r="G631" s="16">
        <f t="shared" si="52"/>
        <v>119.5506395398702</v>
      </c>
      <c r="H631" s="52">
        <f t="shared" si="53"/>
        <v>1248.3014880676951</v>
      </c>
      <c r="I631" s="10" t="s">
        <v>145</v>
      </c>
      <c r="J631" s="4">
        <f>การคำนวณตะกอน!F45</f>
        <v>117.46907537601135</v>
      </c>
      <c r="K631" s="4">
        <f>การคำนวณตะกอน!F46</f>
        <v>118.67830603851792</v>
      </c>
      <c r="L631" s="4">
        <f>การคำนวณตะกอน!F47</f>
        <v>122.50453720508138</v>
      </c>
      <c r="M631" s="17"/>
      <c r="N631" s="17"/>
      <c r="O631" s="11"/>
    </row>
    <row r="632" spans="1:15" ht="24">
      <c r="A632" s="11"/>
      <c r="B632" s="10">
        <v>15</v>
      </c>
      <c r="C632" s="88">
        <v>21066</v>
      </c>
      <c r="D632" s="16">
        <v>302.84</v>
      </c>
      <c r="E632" s="16">
        <v>225.66</v>
      </c>
      <c r="F632" s="16">
        <f t="shared" si="45"/>
        <v>19.497024</v>
      </c>
      <c r="G632" s="16">
        <f aca="true" t="shared" si="54" ref="G632:G638">+AVERAGE(J632:L632)</f>
        <v>324.664706272719</v>
      </c>
      <c r="H632" s="52">
        <f t="shared" si="53"/>
        <v>6329.995570152153</v>
      </c>
      <c r="I632" s="10" t="s">
        <v>146</v>
      </c>
      <c r="J632" s="4">
        <f>การคำนวณตะกอน!F48</f>
        <v>328.58873410053235</v>
      </c>
      <c r="K632" s="4">
        <f>การคำนวณตะกอน!F49</f>
        <v>334.2155009452066</v>
      </c>
      <c r="L632" s="4">
        <f>การคำนวณตะกอน!F50</f>
        <v>311.189883772418</v>
      </c>
      <c r="M632" s="17"/>
      <c r="N632" s="17"/>
      <c r="O632" s="11"/>
    </row>
    <row r="633" spans="1:15" ht="24">
      <c r="A633" s="11"/>
      <c r="B633" s="10">
        <v>16</v>
      </c>
      <c r="C633" s="88">
        <v>21078</v>
      </c>
      <c r="D633" s="16">
        <v>302</v>
      </c>
      <c r="E633" s="16">
        <v>64.481</v>
      </c>
      <c r="F633" s="16">
        <f t="shared" si="45"/>
        <v>5.5711584</v>
      </c>
      <c r="G633" s="16">
        <f t="shared" si="54"/>
        <v>71.5420820921122</v>
      </c>
      <c r="H633" s="52">
        <f t="shared" si="53"/>
        <v>398.57227160096045</v>
      </c>
      <c r="I633" s="10" t="s">
        <v>147</v>
      </c>
      <c r="J633" s="4">
        <f>การคำนวณตะกอน!F51</f>
        <v>60.46944325172672</v>
      </c>
      <c r="K633" s="4">
        <f>การคำนวณตะกอน!F52</f>
        <v>73.1115993635927</v>
      </c>
      <c r="L633" s="4">
        <f>การคำนวณตะกอน!F53</f>
        <v>81.04520366101714</v>
      </c>
      <c r="M633" s="17"/>
      <c r="N633" s="17"/>
      <c r="O633" s="11"/>
    </row>
    <row r="634" spans="1:15" ht="24">
      <c r="A634" s="11"/>
      <c r="B634" s="10">
        <v>17</v>
      </c>
      <c r="C634" s="88">
        <v>21085</v>
      </c>
      <c r="D634" s="16">
        <v>302.01</v>
      </c>
      <c r="E634" s="16">
        <v>64.76</v>
      </c>
      <c r="F634" s="16">
        <f t="shared" si="45"/>
        <v>5.595264000000001</v>
      </c>
      <c r="G634" s="16">
        <f t="shared" si="54"/>
        <v>101.76070288709202</v>
      </c>
      <c r="H634" s="52">
        <f t="shared" si="53"/>
        <v>569.3779974788422</v>
      </c>
      <c r="I634" s="10" t="s">
        <v>116</v>
      </c>
      <c r="J634" s="4">
        <f>การคำนวณตะกอน!F54</f>
        <v>115.92619567852978</v>
      </c>
      <c r="K634" s="4">
        <f>การคำนวณตะกอน!F55</f>
        <v>84.94148040869699</v>
      </c>
      <c r="L634" s="4">
        <f>การคำนวณตะกอน!F56</f>
        <v>104.41443257404931</v>
      </c>
      <c r="M634" s="17"/>
      <c r="N634" s="17"/>
      <c r="O634" s="11"/>
    </row>
    <row r="635" spans="1:15" ht="24">
      <c r="A635" s="11"/>
      <c r="B635" s="10">
        <v>18</v>
      </c>
      <c r="C635" s="88">
        <v>21101</v>
      </c>
      <c r="D635" s="16">
        <v>301.9</v>
      </c>
      <c r="E635" s="16">
        <v>28.788</v>
      </c>
      <c r="F635" s="16">
        <f t="shared" si="45"/>
        <v>2.4872832000000002</v>
      </c>
      <c r="G635" s="16">
        <f t="shared" si="54"/>
        <v>42.41845952924697</v>
      </c>
      <c r="H635" s="52">
        <f t="shared" si="53"/>
        <v>105.50672175697589</v>
      </c>
      <c r="I635" s="10" t="s">
        <v>117</v>
      </c>
      <c r="J635" s="4">
        <f>การคำนวณตะกอน!F57</f>
        <v>36.75827061091371</v>
      </c>
      <c r="K635" s="4">
        <f>การคำนวณตะกอน!F58</f>
        <v>48.194585639514266</v>
      </c>
      <c r="L635" s="4">
        <f>การคำนวณตะกอน!F59</f>
        <v>42.30252233731292</v>
      </c>
      <c r="M635" s="17"/>
      <c r="N635" s="17"/>
      <c r="O635" s="11"/>
    </row>
    <row r="636" spans="1:15" ht="24">
      <c r="A636" s="11"/>
      <c r="B636" s="10">
        <v>19</v>
      </c>
      <c r="C636" s="88">
        <v>21110</v>
      </c>
      <c r="D636" s="16">
        <v>301.81</v>
      </c>
      <c r="E636" s="16">
        <v>25.389</v>
      </c>
      <c r="F636" s="16">
        <f t="shared" si="45"/>
        <v>2.1936096000000003</v>
      </c>
      <c r="G636" s="16">
        <f t="shared" si="54"/>
        <v>32.86006510099056</v>
      </c>
      <c r="H636" s="52">
        <f t="shared" si="53"/>
        <v>72.08215426215787</v>
      </c>
      <c r="I636" s="10" t="s">
        <v>148</v>
      </c>
      <c r="J636" s="4">
        <f>การคำนวณตะกอน!F60</f>
        <v>25.126448033936427</v>
      </c>
      <c r="K636" s="4">
        <f>การคำนวณตะกอน!F61</f>
        <v>50.87097271465106</v>
      </c>
      <c r="L636" s="4">
        <f>การคำนวณตะกอน!F62</f>
        <v>22.5827745543842</v>
      </c>
      <c r="M636" s="17"/>
      <c r="N636" s="17"/>
      <c r="O636" s="11"/>
    </row>
    <row r="637" spans="1:15" ht="24">
      <c r="A637" s="11"/>
      <c r="B637" s="10">
        <v>20</v>
      </c>
      <c r="C637" s="88">
        <v>21121</v>
      </c>
      <c r="D637" s="16">
        <v>301.83</v>
      </c>
      <c r="E637" s="16">
        <v>19.56</v>
      </c>
      <c r="F637" s="16">
        <f t="shared" si="45"/>
        <v>1.689984</v>
      </c>
      <c r="G637" s="16">
        <f t="shared" si="54"/>
        <v>27.209886596352025</v>
      </c>
      <c r="H637" s="52">
        <f t="shared" si="53"/>
        <v>45.98427298964938</v>
      </c>
      <c r="I637" s="10" t="s">
        <v>149</v>
      </c>
      <c r="J637" s="4">
        <f>การคำนวณตะกอน!F63</f>
        <v>26.425199069859026</v>
      </c>
      <c r="K637" s="4">
        <f>การคำนวณตะกอน!F64</f>
        <v>32.116788321127615</v>
      </c>
      <c r="L637" s="4">
        <f>การคำนวณตะกอน!F65</f>
        <v>23.08767239806944</v>
      </c>
      <c r="M637" s="17"/>
      <c r="N637" s="17"/>
      <c r="O637" s="11"/>
    </row>
    <row r="638" spans="1:15" ht="24">
      <c r="A638" s="11"/>
      <c r="B638" s="10">
        <v>21</v>
      </c>
      <c r="C638" s="88">
        <v>21134</v>
      </c>
      <c r="D638" s="16">
        <v>301.901</v>
      </c>
      <c r="E638" s="16">
        <v>29.361</v>
      </c>
      <c r="F638" s="16">
        <f t="shared" si="45"/>
        <v>2.5367904</v>
      </c>
      <c r="G638" s="16">
        <f t="shared" si="54"/>
        <v>24.84583925884473</v>
      </c>
      <c r="H638" s="52">
        <f t="shared" si="53"/>
        <v>63.02868651178043</v>
      </c>
      <c r="I638" s="10" t="s">
        <v>150</v>
      </c>
      <c r="J638" s="4">
        <f>การคำนวณตะกอน!F66</f>
        <v>28.369246461803588</v>
      </c>
      <c r="K638" s="4">
        <f>การคำนวณตะกอน!F67</f>
        <v>24.08407531749355</v>
      </c>
      <c r="L638" s="4">
        <f>การคำนวณตะกอน!F68</f>
        <v>22.084195997237043</v>
      </c>
      <c r="M638" s="17"/>
      <c r="N638" s="17"/>
      <c r="O638" s="11"/>
    </row>
    <row r="639" spans="1:15" ht="24">
      <c r="A639" s="11"/>
      <c r="B639" s="10">
        <v>22</v>
      </c>
      <c r="C639" s="88">
        <v>21142</v>
      </c>
      <c r="D639" s="16">
        <v>301.82</v>
      </c>
      <c r="E639" s="16">
        <v>23.46</v>
      </c>
      <c r="F639" s="16">
        <f t="shared" si="45"/>
        <v>2.0269440000000003</v>
      </c>
      <c r="G639" s="16">
        <f aca="true" t="shared" si="55" ref="G639:G652">+AVERAGE(J639:L639)</f>
        <v>25.683626221123063</v>
      </c>
      <c r="H639" s="52">
        <f t="shared" si="53"/>
        <v>52.05927206714807</v>
      </c>
      <c r="I639" s="10" t="s">
        <v>151</v>
      </c>
      <c r="J639" s="4">
        <f>การคำนวณตะกอน!F69</f>
        <v>21.50061656183822</v>
      </c>
      <c r="K639" s="4">
        <f>การคำนวณตะกอน!F70</f>
        <v>23.748759393148458</v>
      </c>
      <c r="L639" s="4">
        <f>การคำนวณตะกอน!F71</f>
        <v>31.80150270838252</v>
      </c>
      <c r="M639" s="17"/>
      <c r="N639" s="17"/>
      <c r="O639" s="11"/>
    </row>
    <row r="640" spans="1:15" ht="24">
      <c r="A640" s="11"/>
      <c r="B640" s="10">
        <v>23</v>
      </c>
      <c r="C640" s="88">
        <v>21151</v>
      </c>
      <c r="D640" s="16">
        <v>302.02</v>
      </c>
      <c r="E640" s="16">
        <v>31.24</v>
      </c>
      <c r="F640" s="16">
        <f t="shared" si="45"/>
        <v>2.699136</v>
      </c>
      <c r="G640" s="16">
        <f t="shared" si="55"/>
        <v>24.887734856890308</v>
      </c>
      <c r="H640" s="52">
        <f t="shared" si="53"/>
        <v>67.17538111068748</v>
      </c>
      <c r="I640" s="10" t="s">
        <v>152</v>
      </c>
      <c r="J640" s="4">
        <f>การคำนวณตะกอน!F72</f>
        <v>36.797934151048246</v>
      </c>
      <c r="K640" s="4">
        <f>การคำนวณตะกอน!F73</f>
        <v>21.91630710225085</v>
      </c>
      <c r="L640" s="4">
        <f>การคำนวณตะกอน!F74</f>
        <v>15.948963317371838</v>
      </c>
      <c r="M640" s="17"/>
      <c r="N640" s="17"/>
      <c r="O640" s="11"/>
    </row>
    <row r="641" spans="1:15" ht="24">
      <c r="A641" s="11"/>
      <c r="B641" s="10">
        <v>24</v>
      </c>
      <c r="C641" s="88">
        <v>21163</v>
      </c>
      <c r="D641" s="16">
        <v>301.65</v>
      </c>
      <c r="E641" s="16">
        <v>7.328</v>
      </c>
      <c r="F641" s="16">
        <f t="shared" si="45"/>
        <v>0.6331392</v>
      </c>
      <c r="G641" s="16">
        <f t="shared" si="55"/>
        <v>15.329326681952097</v>
      </c>
      <c r="H641" s="52">
        <f t="shared" si="53"/>
        <v>9.705597631949805</v>
      </c>
      <c r="I641" s="10" t="s">
        <v>153</v>
      </c>
      <c r="J641" s="4">
        <f>การคำนวณตะกอน!F75</f>
        <v>22.960145300006996</v>
      </c>
      <c r="K641" s="4">
        <f>การคำนวณตะกอน!F76</f>
        <v>8.976970617688243</v>
      </c>
      <c r="L641" s="4">
        <f>การคำนวณตะกอน!F77</f>
        <v>14.05086412816105</v>
      </c>
      <c r="M641" s="17"/>
      <c r="N641" s="17"/>
      <c r="O641" s="11"/>
    </row>
    <row r="642" spans="1:15" ht="24">
      <c r="A642" s="11"/>
      <c r="B642" s="10">
        <v>25</v>
      </c>
      <c r="C642" s="88">
        <v>21173</v>
      </c>
      <c r="D642" s="16">
        <v>301.55</v>
      </c>
      <c r="E642" s="16">
        <v>8.655</v>
      </c>
      <c r="F642" s="16">
        <f t="shared" si="45"/>
        <v>0.747792</v>
      </c>
      <c r="G642" s="16">
        <f t="shared" si="55"/>
        <v>20.96144778712279</v>
      </c>
      <c r="H642" s="52">
        <f t="shared" si="53"/>
        <v>15.674802963628126</v>
      </c>
      <c r="I642" s="10" t="s">
        <v>154</v>
      </c>
      <c r="J642" s="4">
        <f>การคำนวณตะกอน!F78</f>
        <v>19.05951168219184</v>
      </c>
      <c r="K642" s="4">
        <f>การคำนวณตะกอน!F79</f>
        <v>14.919465335055062</v>
      </c>
      <c r="L642" s="4">
        <f>การคำนวณตะกอน!F80</f>
        <v>28.905366344121468</v>
      </c>
      <c r="M642" s="17"/>
      <c r="N642" s="17"/>
      <c r="O642" s="11"/>
    </row>
    <row r="643" spans="1:15" ht="24">
      <c r="A643" s="11"/>
      <c r="B643" s="10">
        <v>26</v>
      </c>
      <c r="C643" s="88">
        <v>21178</v>
      </c>
      <c r="D643" s="16">
        <v>301.57</v>
      </c>
      <c r="E643" s="16">
        <v>9.176</v>
      </c>
      <c r="F643" s="16">
        <f t="shared" si="45"/>
        <v>0.7928064</v>
      </c>
      <c r="G643" s="16">
        <f t="shared" si="55"/>
        <v>26.89922069869085</v>
      </c>
      <c r="H643" s="52">
        <f t="shared" si="53"/>
        <v>21.325874324934578</v>
      </c>
      <c r="I643" s="10" t="s">
        <v>155</v>
      </c>
      <c r="J643" s="4">
        <f>การคำนวณตะกอน!F81</f>
        <v>32.27373681286815</v>
      </c>
      <c r="K643" s="4">
        <f>การคำนวณตะกอน!F82</f>
        <v>24.555328191415512</v>
      </c>
      <c r="L643" s="4">
        <f>การคำนวณตะกอน!F83</f>
        <v>23.868597091788885</v>
      </c>
      <c r="M643" s="17"/>
      <c r="N643" s="17"/>
      <c r="O643" s="11"/>
    </row>
    <row r="644" spans="1:15" ht="24">
      <c r="A644" s="11"/>
      <c r="B644" s="10">
        <v>27</v>
      </c>
      <c r="C644" s="88">
        <v>21192</v>
      </c>
      <c r="D644" s="16">
        <v>301.5</v>
      </c>
      <c r="E644" s="16">
        <v>7.151</v>
      </c>
      <c r="F644" s="16">
        <f t="shared" si="45"/>
        <v>0.6178464</v>
      </c>
      <c r="G644" s="16">
        <f t="shared" si="55"/>
        <v>33.701550000000005</v>
      </c>
      <c r="H644" s="52">
        <f t="shared" si="53"/>
        <v>20.822381341920003</v>
      </c>
      <c r="I644" s="10" t="s">
        <v>178</v>
      </c>
      <c r="J644" s="4">
        <v>27.95552</v>
      </c>
      <c r="K644" s="4">
        <v>33.53229</v>
      </c>
      <c r="L644" s="4">
        <v>39.61684</v>
      </c>
      <c r="M644" s="17"/>
      <c r="N644" s="17"/>
      <c r="O644" s="11"/>
    </row>
    <row r="645" spans="1:15" ht="24">
      <c r="A645" s="11"/>
      <c r="B645" s="10">
        <v>28</v>
      </c>
      <c r="C645" s="88">
        <v>21204</v>
      </c>
      <c r="D645" s="16">
        <v>301.57</v>
      </c>
      <c r="E645" s="16">
        <v>5.149</v>
      </c>
      <c r="F645" s="16">
        <f t="shared" si="45"/>
        <v>0.44487360000000004</v>
      </c>
      <c r="G645" s="16">
        <f t="shared" si="55"/>
        <v>21.935180000000003</v>
      </c>
      <c r="H645" s="52">
        <f t="shared" si="53"/>
        <v>9.758382493248002</v>
      </c>
      <c r="I645" s="10" t="s">
        <v>129</v>
      </c>
      <c r="J645" s="4">
        <v>28.17715</v>
      </c>
      <c r="K645" s="4">
        <v>10.96819</v>
      </c>
      <c r="L645" s="4">
        <v>26.6602</v>
      </c>
      <c r="M645" s="17"/>
      <c r="N645" s="17"/>
      <c r="O645" s="11"/>
    </row>
    <row r="646" spans="1:15" ht="24">
      <c r="A646" s="11"/>
      <c r="B646" s="10">
        <v>29</v>
      </c>
      <c r="C646" s="88">
        <v>21211</v>
      </c>
      <c r="D646" s="16">
        <v>301.68</v>
      </c>
      <c r="E646" s="16">
        <v>7.919</v>
      </c>
      <c r="F646" s="16">
        <f t="shared" si="45"/>
        <v>0.6842016</v>
      </c>
      <c r="G646" s="16">
        <f t="shared" si="55"/>
        <v>42.88207666666667</v>
      </c>
      <c r="H646" s="52">
        <f t="shared" si="53"/>
        <v>29.339985466656</v>
      </c>
      <c r="I646" s="10" t="s">
        <v>130</v>
      </c>
      <c r="J646" s="4">
        <v>37.0199</v>
      </c>
      <c r="K646" s="4">
        <v>33.31136</v>
      </c>
      <c r="L646" s="4">
        <v>58.31497</v>
      </c>
      <c r="M646" s="17"/>
      <c r="N646" s="17"/>
      <c r="O646" s="11"/>
    </row>
    <row r="647" spans="1:15" ht="24">
      <c r="A647" s="11"/>
      <c r="B647" s="10">
        <v>30</v>
      </c>
      <c r="C647" s="88">
        <v>21221</v>
      </c>
      <c r="D647" s="16">
        <v>301.53</v>
      </c>
      <c r="E647" s="16">
        <v>4.541</v>
      </c>
      <c r="F647" s="16">
        <f t="shared" si="45"/>
        <v>0.39234240000000004</v>
      </c>
      <c r="G647" s="16">
        <f t="shared" si="55"/>
        <v>128.59327333333331</v>
      </c>
      <c r="H647" s="52">
        <f t="shared" si="53"/>
        <v>50.452593483456</v>
      </c>
      <c r="I647" s="10" t="s">
        <v>131</v>
      </c>
      <c r="J647" s="4">
        <v>137.8952</v>
      </c>
      <c r="K647" s="4">
        <v>99.33219</v>
      </c>
      <c r="L647" s="4">
        <v>148.55243</v>
      </c>
      <c r="M647" s="17"/>
      <c r="N647" s="17"/>
      <c r="O647" s="11"/>
    </row>
    <row r="648" spans="1:15" ht="24">
      <c r="A648" s="11"/>
      <c r="B648" s="10">
        <v>31</v>
      </c>
      <c r="C648" s="88">
        <v>21234</v>
      </c>
      <c r="D648" s="16">
        <v>301.61</v>
      </c>
      <c r="E648" s="16">
        <v>6.122</v>
      </c>
      <c r="F648" s="16">
        <f t="shared" si="45"/>
        <v>0.5289408</v>
      </c>
      <c r="G648" s="16">
        <f t="shared" si="55"/>
        <v>92.05592333333334</v>
      </c>
      <c r="H648" s="52">
        <f t="shared" si="53"/>
        <v>48.692133732672005</v>
      </c>
      <c r="I648" s="10" t="s">
        <v>132</v>
      </c>
      <c r="J648" s="4">
        <v>77.21542</v>
      </c>
      <c r="K648" s="4">
        <v>104.77759</v>
      </c>
      <c r="L648" s="4">
        <v>94.17476</v>
      </c>
      <c r="M648" s="17"/>
      <c r="N648" s="17"/>
      <c r="O648" s="11"/>
    </row>
    <row r="649" spans="1:15" ht="24">
      <c r="A649" s="11"/>
      <c r="B649" s="10">
        <v>32</v>
      </c>
      <c r="C649" s="88">
        <v>21261</v>
      </c>
      <c r="D649" s="16">
        <v>301.57</v>
      </c>
      <c r="E649" s="16">
        <v>5.245</v>
      </c>
      <c r="F649" s="16">
        <f t="shared" si="45"/>
        <v>0.453168</v>
      </c>
      <c r="G649" s="16">
        <f t="shared" si="55"/>
        <v>28.096226666666666</v>
      </c>
      <c r="H649" s="52">
        <f t="shared" si="53"/>
        <v>12.73231084608</v>
      </c>
      <c r="I649" s="10" t="s">
        <v>179</v>
      </c>
      <c r="J649" s="4">
        <v>31.43444</v>
      </c>
      <c r="K649" s="4">
        <v>24.59823</v>
      </c>
      <c r="L649" s="4">
        <v>28.25601</v>
      </c>
      <c r="M649" s="17"/>
      <c r="N649" s="17"/>
      <c r="O649" s="11"/>
    </row>
    <row r="650" spans="1:17" ht="24.75" thickBot="1">
      <c r="A650" s="187"/>
      <c r="B650" s="188">
        <v>33</v>
      </c>
      <c r="C650" s="189">
        <v>21274</v>
      </c>
      <c r="D650" s="190">
        <v>301.82</v>
      </c>
      <c r="E650" s="190">
        <v>6.674</v>
      </c>
      <c r="F650" s="190">
        <f t="shared" si="45"/>
        <v>0.5766336000000001</v>
      </c>
      <c r="G650" s="190">
        <f t="shared" si="55"/>
        <v>44.835883333333335</v>
      </c>
      <c r="H650" s="52">
        <f t="shared" si="53"/>
        <v>25.853876815680003</v>
      </c>
      <c r="I650" s="188" t="s">
        <v>180</v>
      </c>
      <c r="J650" s="190">
        <v>53.95913</v>
      </c>
      <c r="K650" s="190">
        <v>43.408</v>
      </c>
      <c r="L650" s="190">
        <v>37.14052</v>
      </c>
      <c r="M650" s="191"/>
      <c r="N650" s="191"/>
      <c r="O650" s="187"/>
      <c r="P650" s="187"/>
      <c r="Q650" s="187"/>
    </row>
    <row r="651" spans="1:17" ht="24">
      <c r="A651" s="11"/>
      <c r="B651" s="10">
        <v>1</v>
      </c>
      <c r="C651" s="88">
        <v>21283</v>
      </c>
      <c r="D651" s="16">
        <v>301.46</v>
      </c>
      <c r="E651" s="16">
        <v>2.408</v>
      </c>
      <c r="F651" s="16">
        <f t="shared" si="45"/>
        <v>0.2080512</v>
      </c>
      <c r="G651" s="16">
        <f t="shared" si="55"/>
        <v>30.490589999999997</v>
      </c>
      <c r="H651" s="52">
        <f t="shared" si="53"/>
        <v>6.343603838207999</v>
      </c>
      <c r="I651" s="78" t="s">
        <v>133</v>
      </c>
      <c r="J651" s="16">
        <v>33.32704</v>
      </c>
      <c r="K651" s="16">
        <v>21.6564</v>
      </c>
      <c r="L651" s="16">
        <v>36.48833</v>
      </c>
      <c r="M651" s="17"/>
      <c r="N651" s="17"/>
      <c r="O651" s="11"/>
      <c r="P651" s="11"/>
      <c r="Q651" s="11"/>
    </row>
    <row r="652" spans="1:15" ht="24">
      <c r="A652" s="11"/>
      <c r="B652" s="10">
        <v>2</v>
      </c>
      <c r="C652" s="88">
        <v>21304</v>
      </c>
      <c r="D652" s="16">
        <v>301.6</v>
      </c>
      <c r="E652" s="16">
        <v>2.967</v>
      </c>
      <c r="F652" s="16">
        <f t="shared" si="45"/>
        <v>0.25634880000000004</v>
      </c>
      <c r="G652" s="16">
        <f t="shared" si="55"/>
        <v>38.7007</v>
      </c>
      <c r="H652" s="52">
        <f t="shared" si="53"/>
        <v>9.92087800416</v>
      </c>
      <c r="I652" s="78" t="s">
        <v>134</v>
      </c>
      <c r="J652" s="4">
        <v>44.71404</v>
      </c>
      <c r="K652" s="4">
        <v>26.53244</v>
      </c>
      <c r="L652" s="4">
        <v>44.85562</v>
      </c>
      <c r="M652" s="17"/>
      <c r="N652" s="17"/>
      <c r="O652" s="11"/>
    </row>
    <row r="653" spans="1:15" ht="24">
      <c r="A653" s="11"/>
      <c r="B653" s="10">
        <v>3</v>
      </c>
      <c r="C653" s="88">
        <v>21316</v>
      </c>
      <c r="D653" s="16">
        <v>301.72</v>
      </c>
      <c r="E653" s="16">
        <v>4.799</v>
      </c>
      <c r="F653" s="16">
        <f t="shared" si="45"/>
        <v>0.41463360000000005</v>
      </c>
      <c r="G653" s="16">
        <f aca="true" t="shared" si="56" ref="G653:G665">+AVERAGE(J653:L653)</f>
        <v>18.163216666666667</v>
      </c>
      <c r="H653" s="52">
        <f t="shared" si="53"/>
        <v>7.531079914080001</v>
      </c>
      <c r="I653" s="78" t="s">
        <v>135</v>
      </c>
      <c r="J653" s="4">
        <v>20.1418</v>
      </c>
      <c r="K653" s="4">
        <v>11.93982</v>
      </c>
      <c r="L653" s="4">
        <v>22.40803</v>
      </c>
      <c r="M653" s="17"/>
      <c r="N653" s="17"/>
      <c r="O653" s="11"/>
    </row>
    <row r="654" spans="1:15" ht="24">
      <c r="A654" s="11"/>
      <c r="B654" s="10">
        <v>4</v>
      </c>
      <c r="C654" s="88">
        <v>21325</v>
      </c>
      <c r="D654" s="16">
        <v>301.57</v>
      </c>
      <c r="E654" s="16">
        <v>2.933</v>
      </c>
      <c r="F654" s="16">
        <f t="shared" si="45"/>
        <v>0.2534112</v>
      </c>
      <c r="G654" s="16">
        <f t="shared" si="56"/>
        <v>27.008783333333337</v>
      </c>
      <c r="H654" s="52">
        <f t="shared" si="53"/>
        <v>6.844328195040001</v>
      </c>
      <c r="I654" s="78" t="s">
        <v>136</v>
      </c>
      <c r="J654" s="4">
        <v>33.05894</v>
      </c>
      <c r="K654" s="4">
        <v>17.27005</v>
      </c>
      <c r="L654" s="4">
        <v>30.69736</v>
      </c>
      <c r="M654" s="17"/>
      <c r="N654" s="17"/>
      <c r="O654" s="11"/>
    </row>
    <row r="655" spans="1:15" ht="24">
      <c r="A655" s="11"/>
      <c r="B655" s="10">
        <v>5</v>
      </c>
      <c r="C655" s="88">
        <v>21333</v>
      </c>
      <c r="D655" s="16">
        <v>301.65</v>
      </c>
      <c r="E655" s="16">
        <v>3.194</v>
      </c>
      <c r="F655" s="16">
        <f t="shared" si="45"/>
        <v>0.27596160000000003</v>
      </c>
      <c r="G655" s="16">
        <f t="shared" si="56"/>
        <v>21.53034666666667</v>
      </c>
      <c r="H655" s="52">
        <f t="shared" si="53"/>
        <v>5.941548914688002</v>
      </c>
      <c r="I655" s="78" t="s">
        <v>120</v>
      </c>
      <c r="J655" s="4">
        <v>34.86941</v>
      </c>
      <c r="K655" s="4">
        <v>16.44142</v>
      </c>
      <c r="L655" s="4">
        <v>13.28021</v>
      </c>
      <c r="M655" s="17"/>
      <c r="N655" s="17"/>
      <c r="O655" s="11"/>
    </row>
    <row r="656" spans="1:15" ht="24">
      <c r="A656" s="11"/>
      <c r="B656" s="10">
        <v>6</v>
      </c>
      <c r="C656" s="88">
        <v>21345</v>
      </c>
      <c r="D656" s="16">
        <v>301.46</v>
      </c>
      <c r="E656" s="16">
        <v>2.4</v>
      </c>
      <c r="F656" s="16">
        <f t="shared" si="45"/>
        <v>0.20736000000000002</v>
      </c>
      <c r="G656" s="16">
        <f t="shared" si="56"/>
        <v>26.462736666666668</v>
      </c>
      <c r="H656" s="52">
        <f t="shared" si="53"/>
        <v>5.4873130752</v>
      </c>
      <c r="I656" s="78" t="s">
        <v>121</v>
      </c>
      <c r="J656" s="4">
        <v>20.56251</v>
      </c>
      <c r="K656" s="4">
        <v>37.268</v>
      </c>
      <c r="L656" s="4">
        <v>21.5577</v>
      </c>
      <c r="M656" s="17"/>
      <c r="N656" s="17"/>
      <c r="O656" s="11"/>
    </row>
    <row r="657" spans="1:15" ht="24">
      <c r="A657" s="11"/>
      <c r="B657" s="10">
        <v>7</v>
      </c>
      <c r="C657" s="88">
        <v>21352</v>
      </c>
      <c r="D657" s="16">
        <v>301.64</v>
      </c>
      <c r="E657" s="16">
        <v>6.15</v>
      </c>
      <c r="F657" s="16">
        <f t="shared" si="45"/>
        <v>0.53136</v>
      </c>
      <c r="G657" s="16">
        <f t="shared" si="56"/>
        <v>26.9832</v>
      </c>
      <c r="H657" s="52">
        <f t="shared" si="53"/>
        <v>14.337793152000001</v>
      </c>
      <c r="I657" s="78" t="s">
        <v>138</v>
      </c>
      <c r="J657" s="4">
        <v>24.91137</v>
      </c>
      <c r="K657" s="4">
        <v>21.95084</v>
      </c>
      <c r="L657" s="4">
        <v>34.08739</v>
      </c>
      <c r="M657" s="17"/>
      <c r="N657" s="17"/>
      <c r="O657" s="11"/>
    </row>
    <row r="658" spans="1:15" ht="24">
      <c r="A658" s="11"/>
      <c r="B658" s="10">
        <v>8</v>
      </c>
      <c r="C658" s="88">
        <v>21365</v>
      </c>
      <c r="D658" s="16">
        <v>301.68</v>
      </c>
      <c r="E658" s="16">
        <v>6.008</v>
      </c>
      <c r="F658" s="16">
        <f t="shared" si="45"/>
        <v>0.5190912</v>
      </c>
      <c r="G658" s="16">
        <f t="shared" si="56"/>
        <v>23.964973333333333</v>
      </c>
      <c r="H658" s="52">
        <f t="shared" si="53"/>
        <v>12.440006765567999</v>
      </c>
      <c r="I658" s="78" t="s">
        <v>139</v>
      </c>
      <c r="J658" s="4">
        <v>16.5369</v>
      </c>
      <c r="K658" s="4">
        <v>26.65077</v>
      </c>
      <c r="L658" s="4">
        <v>28.70725</v>
      </c>
      <c r="M658" s="17"/>
      <c r="N658" s="17"/>
      <c r="O658" s="11"/>
    </row>
    <row r="659" spans="1:15" ht="24">
      <c r="A659" s="11"/>
      <c r="B659" s="10">
        <v>9</v>
      </c>
      <c r="C659" s="88">
        <v>21373</v>
      </c>
      <c r="D659" s="16">
        <v>301.33</v>
      </c>
      <c r="E659" s="16">
        <v>2.011</v>
      </c>
      <c r="F659" s="16">
        <f t="shared" si="45"/>
        <v>0.17375040000000003</v>
      </c>
      <c r="G659" s="16">
        <f t="shared" si="56"/>
        <v>64.07467666666666</v>
      </c>
      <c r="H659" s="52">
        <f t="shared" si="53"/>
        <v>11.133000700704</v>
      </c>
      <c r="I659" s="78" t="s">
        <v>140</v>
      </c>
      <c r="J659" s="4">
        <v>60.37639</v>
      </c>
      <c r="K659" s="4">
        <v>56.64134</v>
      </c>
      <c r="L659" s="4">
        <v>75.2063</v>
      </c>
      <c r="M659" s="17"/>
      <c r="N659" s="17"/>
      <c r="O659" s="11"/>
    </row>
    <row r="660" spans="1:15" ht="24">
      <c r="A660" s="11"/>
      <c r="B660" s="10">
        <v>10</v>
      </c>
      <c r="C660" s="88">
        <v>21380</v>
      </c>
      <c r="D660" s="16">
        <v>301.45</v>
      </c>
      <c r="E660" s="16">
        <v>2.844</v>
      </c>
      <c r="F660" s="16">
        <f t="shared" si="45"/>
        <v>0.2457216</v>
      </c>
      <c r="G660" s="16">
        <f t="shared" si="56"/>
        <v>61.514076666666675</v>
      </c>
      <c r="H660" s="52">
        <f t="shared" si="53"/>
        <v>15.115337341056003</v>
      </c>
      <c r="I660" s="78" t="s">
        <v>141</v>
      </c>
      <c r="J660" s="4">
        <v>61.48702</v>
      </c>
      <c r="K660" s="4">
        <v>65.84796</v>
      </c>
      <c r="L660" s="4">
        <v>57.20725</v>
      </c>
      <c r="M660" s="17"/>
      <c r="N660" s="17"/>
      <c r="O660" s="11"/>
    </row>
    <row r="661" spans="1:15" ht="24">
      <c r="A661" s="11"/>
      <c r="B661" s="10">
        <v>11</v>
      </c>
      <c r="C661" s="88">
        <v>21394</v>
      </c>
      <c r="D661" s="16">
        <v>301.7</v>
      </c>
      <c r="E661" s="16">
        <v>10.488</v>
      </c>
      <c r="F661" s="16">
        <f t="shared" si="45"/>
        <v>0.9061632000000001</v>
      </c>
      <c r="G661" s="16">
        <f t="shared" si="56"/>
        <v>64.05163333333333</v>
      </c>
      <c r="H661" s="52">
        <f t="shared" si="53"/>
        <v>58.04123302656</v>
      </c>
      <c r="I661" s="78" t="s">
        <v>142</v>
      </c>
      <c r="J661" s="4">
        <v>58.07655</v>
      </c>
      <c r="K661" s="4">
        <v>73.87365</v>
      </c>
      <c r="L661" s="4">
        <v>60.2047</v>
      </c>
      <c r="M661" s="17"/>
      <c r="N661" s="17"/>
      <c r="O661" s="11"/>
    </row>
    <row r="662" spans="1:15" ht="24">
      <c r="A662" s="11"/>
      <c r="B662" s="10">
        <v>12</v>
      </c>
      <c r="C662" s="88">
        <v>21401</v>
      </c>
      <c r="D662" s="4">
        <v>301.74</v>
      </c>
      <c r="E662" s="16">
        <v>11.039</v>
      </c>
      <c r="F662" s="16">
        <f t="shared" si="45"/>
        <v>0.9537696</v>
      </c>
      <c r="G662" s="16">
        <f t="shared" si="56"/>
        <v>80.20229666666667</v>
      </c>
      <c r="H662" s="52">
        <f t="shared" si="53"/>
        <v>76.494512410848</v>
      </c>
      <c r="I662" s="78" t="s">
        <v>143</v>
      </c>
      <c r="J662" s="4">
        <v>86.3182</v>
      </c>
      <c r="K662" s="4">
        <v>79.08198</v>
      </c>
      <c r="L662" s="4">
        <v>75.20671</v>
      </c>
      <c r="M662" s="17"/>
      <c r="N662" s="17"/>
      <c r="O662" s="11"/>
    </row>
    <row r="663" spans="1:15" ht="24">
      <c r="A663" s="11"/>
      <c r="B663" s="10">
        <v>13</v>
      </c>
      <c r="C663" s="88">
        <v>21415</v>
      </c>
      <c r="D663" s="4">
        <v>301.94</v>
      </c>
      <c r="E663" s="16">
        <v>43.705</v>
      </c>
      <c r="F663" s="16">
        <f aca="true" t="shared" si="57" ref="F663:F678">E663*0.0864</f>
        <v>3.776112</v>
      </c>
      <c r="G663" s="16">
        <f t="shared" si="56"/>
        <v>77.87608333333333</v>
      </c>
      <c r="H663" s="52">
        <f t="shared" si="53"/>
        <v>294.06881278799995</v>
      </c>
      <c r="I663" s="78" t="s">
        <v>144</v>
      </c>
      <c r="J663" s="4">
        <v>74.25426</v>
      </c>
      <c r="K663" s="4">
        <v>67.23442</v>
      </c>
      <c r="L663" s="4">
        <v>92.13957</v>
      </c>
      <c r="M663" s="17"/>
      <c r="N663" s="17"/>
      <c r="O663" s="11"/>
    </row>
    <row r="664" spans="1:15" ht="24">
      <c r="A664" s="11"/>
      <c r="B664" s="10">
        <v>14</v>
      </c>
      <c r="C664" s="88">
        <v>21421</v>
      </c>
      <c r="D664" s="4">
        <v>301.88</v>
      </c>
      <c r="E664" s="16">
        <v>39.453</v>
      </c>
      <c r="F664" s="16">
        <f t="shared" si="57"/>
        <v>3.4087392000000003</v>
      </c>
      <c r="G664" s="16">
        <f t="shared" si="56"/>
        <v>31.605613333333327</v>
      </c>
      <c r="H664" s="52">
        <f t="shared" si="53"/>
        <v>107.73529310937599</v>
      </c>
      <c r="I664" s="78" t="s">
        <v>145</v>
      </c>
      <c r="J664" s="4">
        <v>42.864</v>
      </c>
      <c r="K664" s="4">
        <v>31.9722</v>
      </c>
      <c r="L664" s="4">
        <v>19.98064</v>
      </c>
      <c r="M664" s="17"/>
      <c r="N664" s="17"/>
      <c r="O664" s="11"/>
    </row>
    <row r="665" spans="1:15" ht="24">
      <c r="A665" s="11"/>
      <c r="B665" s="10">
        <v>15</v>
      </c>
      <c r="C665" s="88">
        <v>21436</v>
      </c>
      <c r="D665" s="16">
        <v>301.9</v>
      </c>
      <c r="E665" s="16">
        <v>39.657</v>
      </c>
      <c r="F665" s="16">
        <f t="shared" si="57"/>
        <v>3.4263648</v>
      </c>
      <c r="G665" s="16">
        <f t="shared" si="56"/>
        <v>25.569343333333336</v>
      </c>
      <c r="H665" s="52">
        <f t="shared" si="53"/>
        <v>87.60989795644801</v>
      </c>
      <c r="I665" s="78" t="s">
        <v>146</v>
      </c>
      <c r="J665" s="4">
        <v>30.13528</v>
      </c>
      <c r="K665" s="4">
        <v>25.65912</v>
      </c>
      <c r="L665" s="4">
        <v>20.91363</v>
      </c>
      <c r="M665" s="17"/>
      <c r="N665" s="17"/>
      <c r="O665" s="11"/>
    </row>
    <row r="666" spans="1:15" ht="24">
      <c r="A666" s="11"/>
      <c r="B666" s="10">
        <v>16</v>
      </c>
      <c r="C666" s="88">
        <v>21443</v>
      </c>
      <c r="D666" s="16">
        <v>301.71</v>
      </c>
      <c r="E666" s="16">
        <v>11.126</v>
      </c>
      <c r="F666" s="16">
        <f t="shared" si="57"/>
        <v>0.9612864</v>
      </c>
      <c r="G666" s="16">
        <f aca="true" t="shared" si="58" ref="G666:G838">+AVERAGE(J666:L666)</f>
        <v>26.962059999999997</v>
      </c>
      <c r="H666" s="52">
        <f t="shared" si="53"/>
        <v>25.918261593983996</v>
      </c>
      <c r="I666" s="78" t="s">
        <v>147</v>
      </c>
      <c r="J666" s="4">
        <v>34.69322</v>
      </c>
      <c r="K666" s="4">
        <v>14.87772</v>
      </c>
      <c r="L666" s="4">
        <v>31.31524</v>
      </c>
      <c r="M666" s="17"/>
      <c r="N666" s="17"/>
      <c r="O666" s="11"/>
    </row>
    <row r="667" spans="1:15" ht="24">
      <c r="A667" s="11"/>
      <c r="B667" s="10">
        <v>17</v>
      </c>
      <c r="C667" s="88">
        <v>21458</v>
      </c>
      <c r="D667" s="16">
        <v>301.6</v>
      </c>
      <c r="E667" s="16">
        <v>5.905</v>
      </c>
      <c r="F667" s="16">
        <f t="shared" si="57"/>
        <v>0.5101920000000001</v>
      </c>
      <c r="G667" s="16">
        <f t="shared" si="58"/>
        <v>30.819693333333333</v>
      </c>
      <c r="H667" s="52">
        <f t="shared" si="53"/>
        <v>15.723960981120003</v>
      </c>
      <c r="I667" s="78" t="s">
        <v>116</v>
      </c>
      <c r="J667" s="4">
        <v>31.71964</v>
      </c>
      <c r="K667" s="4">
        <v>25.62943</v>
      </c>
      <c r="L667" s="4">
        <v>35.11001</v>
      </c>
      <c r="M667" s="17"/>
      <c r="N667" s="17"/>
      <c r="O667" s="11"/>
    </row>
    <row r="668" spans="1:15" ht="24">
      <c r="A668" s="11"/>
      <c r="B668" s="10">
        <v>18</v>
      </c>
      <c r="C668" s="88">
        <v>21466</v>
      </c>
      <c r="D668" s="16">
        <v>301.73</v>
      </c>
      <c r="E668" s="16">
        <v>11.228</v>
      </c>
      <c r="F668" s="16">
        <f t="shared" si="57"/>
        <v>0.9700992</v>
      </c>
      <c r="G668" s="16">
        <f t="shared" si="58"/>
        <v>18.631596666666667</v>
      </c>
      <c r="H668" s="52">
        <f t="shared" si="53"/>
        <v>18.074497021056</v>
      </c>
      <c r="I668" s="78" t="s">
        <v>117</v>
      </c>
      <c r="J668" s="4">
        <v>20.30123</v>
      </c>
      <c r="K668" s="4">
        <v>14.6618</v>
      </c>
      <c r="L668" s="4">
        <v>20.93176</v>
      </c>
      <c r="M668" s="17"/>
      <c r="N668" s="17"/>
      <c r="O668" s="11"/>
    </row>
    <row r="669" spans="1:15" ht="24">
      <c r="A669" s="11"/>
      <c r="B669" s="10">
        <v>19</v>
      </c>
      <c r="C669" s="88">
        <v>21474</v>
      </c>
      <c r="D669" s="16">
        <v>301.63</v>
      </c>
      <c r="E669" s="16">
        <v>5.905</v>
      </c>
      <c r="F669" s="16">
        <f t="shared" si="57"/>
        <v>0.5101920000000001</v>
      </c>
      <c r="G669" s="16">
        <f t="shared" si="58"/>
        <v>20.712076666666665</v>
      </c>
      <c r="H669" s="52">
        <f t="shared" si="53"/>
        <v>10.56713581872</v>
      </c>
      <c r="I669" s="78" t="s">
        <v>148</v>
      </c>
      <c r="J669" s="4">
        <v>21.83406</v>
      </c>
      <c r="K669" s="4">
        <v>24.42041</v>
      </c>
      <c r="L669" s="4">
        <v>15.88176</v>
      </c>
      <c r="M669" s="17"/>
      <c r="N669" s="17"/>
      <c r="O669" s="11"/>
    </row>
    <row r="670" spans="1:15" ht="24">
      <c r="A670" s="11"/>
      <c r="B670" s="10">
        <v>20</v>
      </c>
      <c r="C670" s="88">
        <v>21487</v>
      </c>
      <c r="D670" s="16">
        <v>301.71</v>
      </c>
      <c r="E670" s="16">
        <v>11.175</v>
      </c>
      <c r="F670" s="16">
        <f t="shared" si="57"/>
        <v>0.9655200000000002</v>
      </c>
      <c r="G670" s="16">
        <f t="shared" si="58"/>
        <v>11.96031</v>
      </c>
      <c r="H670" s="52">
        <f t="shared" si="53"/>
        <v>11.547918511200002</v>
      </c>
      <c r="I670" s="78" t="s">
        <v>149</v>
      </c>
      <c r="J670" s="4">
        <v>22.21906</v>
      </c>
      <c r="K670" s="4">
        <v>9.42268</v>
      </c>
      <c r="L670" s="4">
        <v>4.23919</v>
      </c>
      <c r="M670" s="17"/>
      <c r="N670" s="17"/>
      <c r="O670" s="11"/>
    </row>
    <row r="671" spans="1:15" ht="24">
      <c r="A671" s="11"/>
      <c r="B671" s="10">
        <v>21</v>
      </c>
      <c r="C671" s="88">
        <v>21499</v>
      </c>
      <c r="D671" s="16">
        <v>301.55</v>
      </c>
      <c r="E671" s="16">
        <v>5.747</v>
      </c>
      <c r="F671" s="16">
        <f t="shared" si="57"/>
        <v>0.4965408</v>
      </c>
      <c r="G671" s="16">
        <f t="shared" si="58"/>
        <v>12.399623333333333</v>
      </c>
      <c r="H671" s="52">
        <f t="shared" si="53"/>
        <v>6.156918889631999</v>
      </c>
      <c r="I671" s="78" t="s">
        <v>150</v>
      </c>
      <c r="J671" s="4">
        <v>15.19703</v>
      </c>
      <c r="K671" s="4">
        <v>5.97049</v>
      </c>
      <c r="L671" s="4">
        <v>16.03135</v>
      </c>
      <c r="M671" s="17"/>
      <c r="N671" s="17"/>
      <c r="O671" s="11"/>
    </row>
    <row r="672" spans="1:15" ht="24">
      <c r="A672" s="11"/>
      <c r="B672" s="10">
        <v>22</v>
      </c>
      <c r="C672" s="88">
        <v>21516</v>
      </c>
      <c r="D672" s="16">
        <v>301.49</v>
      </c>
      <c r="E672" s="16">
        <v>2.98</v>
      </c>
      <c r="F672" s="16">
        <f t="shared" si="57"/>
        <v>0.25747200000000003</v>
      </c>
      <c r="G672" s="16">
        <f t="shared" si="58"/>
        <v>16.386326666666665</v>
      </c>
      <c r="H672" s="52">
        <f t="shared" si="53"/>
        <v>4.21902029952</v>
      </c>
      <c r="I672" s="78" t="s">
        <v>151</v>
      </c>
      <c r="J672" s="4">
        <v>20.66861</v>
      </c>
      <c r="K672" s="4">
        <v>10.21414</v>
      </c>
      <c r="L672" s="4">
        <v>18.27623</v>
      </c>
      <c r="M672" s="17"/>
      <c r="N672" s="17"/>
      <c r="O672" s="11"/>
    </row>
    <row r="673" spans="1:15" ht="24">
      <c r="A673" s="11"/>
      <c r="B673" s="10">
        <v>23</v>
      </c>
      <c r="C673" s="88">
        <v>21534</v>
      </c>
      <c r="D673" s="16">
        <v>301.35</v>
      </c>
      <c r="E673" s="16">
        <v>1.855</v>
      </c>
      <c r="F673" s="16">
        <f t="shared" si="57"/>
        <v>0.160272</v>
      </c>
      <c r="G673" s="16">
        <f t="shared" si="58"/>
        <v>17.478083333333334</v>
      </c>
      <c r="H673" s="52">
        <f t="shared" si="53"/>
        <v>2.801247372</v>
      </c>
      <c r="I673" s="78" t="s">
        <v>152</v>
      </c>
      <c r="J673" s="4">
        <v>19.93404</v>
      </c>
      <c r="K673" s="4">
        <v>15.72169</v>
      </c>
      <c r="L673" s="4">
        <v>16.77852</v>
      </c>
      <c r="M673" s="17"/>
      <c r="N673" s="17"/>
      <c r="O673" s="11"/>
    </row>
    <row r="674" spans="1:15" ht="24">
      <c r="A674" s="11"/>
      <c r="B674" s="10">
        <v>24</v>
      </c>
      <c r="C674" s="88">
        <v>21541</v>
      </c>
      <c r="D674" s="16">
        <v>301.41</v>
      </c>
      <c r="E674" s="16">
        <v>2.881</v>
      </c>
      <c r="F674" s="16">
        <f t="shared" si="57"/>
        <v>0.24891839999999998</v>
      </c>
      <c r="G674" s="16">
        <f t="shared" si="58"/>
        <v>15.675640000000001</v>
      </c>
      <c r="H674" s="52">
        <f t="shared" si="53"/>
        <v>3.901955227776</v>
      </c>
      <c r="I674" s="78" t="s">
        <v>153</v>
      </c>
      <c r="J674" s="4">
        <v>10.61677</v>
      </c>
      <c r="K674" s="4">
        <v>14.53398</v>
      </c>
      <c r="L674" s="4">
        <v>21.87617</v>
      </c>
      <c r="M674" s="17"/>
      <c r="N674" s="17"/>
      <c r="O674" s="11"/>
    </row>
    <row r="675" spans="1:15" ht="24">
      <c r="A675" s="11"/>
      <c r="B675" s="10">
        <v>25</v>
      </c>
      <c r="C675" s="88">
        <v>21568</v>
      </c>
      <c r="D675" s="16">
        <v>301.4</v>
      </c>
      <c r="E675" s="16">
        <v>2.786</v>
      </c>
      <c r="F675" s="16">
        <f t="shared" si="57"/>
        <v>0.24071040000000002</v>
      </c>
      <c r="G675" s="16">
        <f t="shared" si="58"/>
        <v>11.038406666666667</v>
      </c>
      <c r="H675" s="52">
        <f t="shared" si="53"/>
        <v>2.6570592840960003</v>
      </c>
      <c r="I675" s="78" t="s">
        <v>154</v>
      </c>
      <c r="J675" s="4">
        <v>6.6642</v>
      </c>
      <c r="K675" s="4">
        <v>8.433</v>
      </c>
      <c r="L675" s="4">
        <v>18.01802</v>
      </c>
      <c r="M675" s="17"/>
      <c r="N675" s="17"/>
      <c r="O675" s="11"/>
    </row>
    <row r="676" spans="1:15" ht="24">
      <c r="A676" s="11"/>
      <c r="B676" s="10">
        <v>26</v>
      </c>
      <c r="C676" s="88">
        <v>21576</v>
      </c>
      <c r="D676" s="16">
        <v>301.3</v>
      </c>
      <c r="E676" s="16">
        <v>2.163</v>
      </c>
      <c r="F676" s="16">
        <f t="shared" si="57"/>
        <v>0.1868832</v>
      </c>
      <c r="G676" s="16">
        <f t="shared" si="58"/>
        <v>13.610489999999999</v>
      </c>
      <c r="H676" s="52">
        <f aca="true" t="shared" si="59" ref="H676:H739">G676*F676</f>
        <v>2.5435719247679995</v>
      </c>
      <c r="I676" s="78" t="s">
        <v>155</v>
      </c>
      <c r="J676" s="4">
        <v>9.33333</v>
      </c>
      <c r="K676" s="4">
        <v>17.63928</v>
      </c>
      <c r="L676" s="4">
        <v>13.85886</v>
      </c>
      <c r="M676" s="17"/>
      <c r="N676" s="17"/>
      <c r="O676" s="11"/>
    </row>
    <row r="677" spans="1:15" ht="24">
      <c r="A677" s="11"/>
      <c r="B677" s="10">
        <v>27</v>
      </c>
      <c r="C677" s="88">
        <v>21597</v>
      </c>
      <c r="D677" s="16">
        <v>301.71</v>
      </c>
      <c r="E677" s="16">
        <v>11.115</v>
      </c>
      <c r="F677" s="16">
        <f t="shared" si="57"/>
        <v>0.9603360000000001</v>
      </c>
      <c r="G677" s="16">
        <f t="shared" si="58"/>
        <v>24.63611666666667</v>
      </c>
      <c r="H677" s="52">
        <f t="shared" si="59"/>
        <v>23.658949735200004</v>
      </c>
      <c r="I677" s="78" t="s">
        <v>178</v>
      </c>
      <c r="J677" s="4">
        <v>15.19324</v>
      </c>
      <c r="K677" s="4">
        <v>24.80328</v>
      </c>
      <c r="L677" s="4">
        <v>33.91183</v>
      </c>
      <c r="M677" s="17"/>
      <c r="N677" s="17"/>
      <c r="O677" s="11"/>
    </row>
    <row r="678" spans="1:15" ht="24">
      <c r="A678" s="11"/>
      <c r="B678" s="10">
        <v>28</v>
      </c>
      <c r="C678" s="88">
        <v>21606</v>
      </c>
      <c r="D678" s="16">
        <v>301.24</v>
      </c>
      <c r="E678" s="16">
        <v>0.094</v>
      </c>
      <c r="F678" s="16">
        <f t="shared" si="57"/>
        <v>0.0081216</v>
      </c>
      <c r="G678" s="16">
        <f t="shared" si="58"/>
        <v>18.37628666666667</v>
      </c>
      <c r="H678" s="52">
        <f t="shared" si="59"/>
        <v>0.149244849792</v>
      </c>
      <c r="I678" s="78" t="s">
        <v>129</v>
      </c>
      <c r="J678" s="4">
        <v>14.46313</v>
      </c>
      <c r="K678" s="4">
        <v>15.92302</v>
      </c>
      <c r="L678" s="4">
        <v>24.74271</v>
      </c>
      <c r="M678" s="17"/>
      <c r="N678" s="17"/>
      <c r="O678" s="11"/>
    </row>
    <row r="679" spans="1:15" ht="24">
      <c r="A679" s="11"/>
      <c r="B679" s="10">
        <v>29</v>
      </c>
      <c r="C679" s="88">
        <v>21617</v>
      </c>
      <c r="D679" s="16">
        <v>301.28</v>
      </c>
      <c r="E679" s="16">
        <v>1.094</v>
      </c>
      <c r="F679" s="16">
        <f aca="true" t="shared" si="60" ref="F679:F714">E679*0.0864</f>
        <v>0.09452160000000001</v>
      </c>
      <c r="G679" s="16">
        <f t="shared" si="58"/>
        <v>5.304893333333333</v>
      </c>
      <c r="H679" s="52">
        <f t="shared" si="59"/>
        <v>0.5014270056960001</v>
      </c>
      <c r="I679" s="78" t="s">
        <v>130</v>
      </c>
      <c r="J679" s="4">
        <v>0.32844</v>
      </c>
      <c r="K679" s="4">
        <v>5.39491</v>
      </c>
      <c r="L679" s="4">
        <v>10.19133</v>
      </c>
      <c r="M679" s="17"/>
      <c r="N679" s="17"/>
      <c r="O679" s="11"/>
    </row>
    <row r="680" spans="2:14" s="187" customFormat="1" ht="24.75" thickBot="1">
      <c r="B680" s="188">
        <v>30</v>
      </c>
      <c r="C680" s="189">
        <v>21639</v>
      </c>
      <c r="D680" s="190">
        <v>301.36</v>
      </c>
      <c r="E680" s="190">
        <v>2.094</v>
      </c>
      <c r="F680" s="190">
        <f t="shared" si="60"/>
        <v>0.1809216</v>
      </c>
      <c r="G680" s="190">
        <f t="shared" si="58"/>
        <v>8.280520000000001</v>
      </c>
      <c r="H680" s="52">
        <f t="shared" si="59"/>
        <v>1.498124927232</v>
      </c>
      <c r="I680" s="192" t="s">
        <v>131</v>
      </c>
      <c r="J680" s="190">
        <v>4.72558</v>
      </c>
      <c r="K680" s="190">
        <v>7.08756</v>
      </c>
      <c r="L680" s="190">
        <v>13.02842</v>
      </c>
      <c r="M680" s="191"/>
      <c r="N680" s="191"/>
    </row>
    <row r="681" spans="1:15" ht="24">
      <c r="A681" s="11"/>
      <c r="B681" s="10">
        <v>1</v>
      </c>
      <c r="C681" s="88">
        <v>21647</v>
      </c>
      <c r="D681" s="16">
        <v>301.3</v>
      </c>
      <c r="E681" s="16">
        <v>0.086</v>
      </c>
      <c r="F681" s="16">
        <f t="shared" si="60"/>
        <v>0.0074304</v>
      </c>
      <c r="G681" s="16">
        <f t="shared" si="58"/>
        <v>22.346383333333335</v>
      </c>
      <c r="H681" s="52">
        <f t="shared" si="59"/>
        <v>0.16604256672</v>
      </c>
      <c r="I681" s="78" t="s">
        <v>133</v>
      </c>
      <c r="J681" s="4">
        <v>38.68209</v>
      </c>
      <c r="K681" s="4">
        <v>5.51623</v>
      </c>
      <c r="L681" s="4">
        <v>22.84083</v>
      </c>
      <c r="M681" s="17"/>
      <c r="N681" s="17"/>
      <c r="O681" s="11"/>
    </row>
    <row r="682" spans="1:15" ht="24">
      <c r="A682" s="11"/>
      <c r="B682" s="10">
        <v>2</v>
      </c>
      <c r="C682" s="88">
        <v>21660</v>
      </c>
      <c r="D682" s="16">
        <v>301.35</v>
      </c>
      <c r="E682" s="16">
        <v>0.088</v>
      </c>
      <c r="F682" s="16">
        <f t="shared" si="60"/>
        <v>0.0076032</v>
      </c>
      <c r="G682" s="16">
        <f t="shared" si="58"/>
        <v>13.884613333333334</v>
      </c>
      <c r="H682" s="52">
        <f t="shared" si="59"/>
        <v>0.10556749209600001</v>
      </c>
      <c r="I682" s="78" t="s">
        <v>134</v>
      </c>
      <c r="J682" s="4">
        <v>25.64444</v>
      </c>
      <c r="K682" s="4">
        <v>5.13046</v>
      </c>
      <c r="L682" s="4">
        <v>10.87894</v>
      </c>
      <c r="M682" s="17"/>
      <c r="N682" s="17"/>
      <c r="O682" s="11"/>
    </row>
    <row r="683" spans="1:15" ht="24">
      <c r="A683" s="11"/>
      <c r="B683" s="10">
        <v>3</v>
      </c>
      <c r="C683" s="88">
        <v>21681</v>
      </c>
      <c r="D683" s="16">
        <v>301.44</v>
      </c>
      <c r="E683" s="16">
        <v>0.091</v>
      </c>
      <c r="F683" s="16">
        <f t="shared" si="60"/>
        <v>0.0078624</v>
      </c>
      <c r="G683" s="16">
        <f t="shared" si="58"/>
        <v>47.190986666666674</v>
      </c>
      <c r="H683" s="52">
        <f t="shared" si="59"/>
        <v>0.3710344135680001</v>
      </c>
      <c r="I683" s="78" t="s">
        <v>135</v>
      </c>
      <c r="J683" s="4">
        <v>36.50602</v>
      </c>
      <c r="K683" s="4">
        <v>47.60306</v>
      </c>
      <c r="L683" s="4">
        <v>57.46388</v>
      </c>
      <c r="M683" s="17"/>
      <c r="N683" s="17"/>
      <c r="O683" s="11"/>
    </row>
    <row r="684" spans="1:15" ht="24">
      <c r="A684" s="11"/>
      <c r="B684" s="10">
        <v>4</v>
      </c>
      <c r="C684" s="88">
        <v>21700</v>
      </c>
      <c r="D684" s="16">
        <v>301.4</v>
      </c>
      <c r="E684" s="16">
        <v>0.089</v>
      </c>
      <c r="F684" s="16">
        <f t="shared" si="60"/>
        <v>0.0076896</v>
      </c>
      <c r="G684" s="16">
        <f t="shared" si="58"/>
        <v>47.4116</v>
      </c>
      <c r="H684" s="52">
        <f t="shared" si="59"/>
        <v>0.36457623936</v>
      </c>
      <c r="I684" s="78" t="s">
        <v>136</v>
      </c>
      <c r="J684" s="4">
        <v>42.02094</v>
      </c>
      <c r="K684" s="4">
        <v>53.19722</v>
      </c>
      <c r="L684" s="4">
        <v>47.01664</v>
      </c>
      <c r="M684" s="17"/>
      <c r="N684" s="17"/>
      <c r="O684" s="11"/>
    </row>
    <row r="685" spans="1:15" ht="24">
      <c r="A685" s="11"/>
      <c r="B685" s="10">
        <v>5</v>
      </c>
      <c r="C685" s="88">
        <v>21711</v>
      </c>
      <c r="D685" s="16">
        <v>301.66</v>
      </c>
      <c r="E685" s="16">
        <v>3.606</v>
      </c>
      <c r="F685" s="16">
        <f t="shared" si="60"/>
        <v>0.3115584</v>
      </c>
      <c r="G685" s="16">
        <f t="shared" si="58"/>
        <v>166.1625</v>
      </c>
      <c r="H685" s="52">
        <f t="shared" si="59"/>
        <v>51.76932264</v>
      </c>
      <c r="I685" s="78" t="s">
        <v>120</v>
      </c>
      <c r="J685" s="4">
        <v>146.66164</v>
      </c>
      <c r="K685" s="4">
        <v>167.55752</v>
      </c>
      <c r="L685" s="4">
        <v>184.26834</v>
      </c>
      <c r="M685" s="17"/>
      <c r="N685" s="17"/>
      <c r="O685" s="11"/>
    </row>
    <row r="686" spans="1:15" ht="24">
      <c r="A686" s="11"/>
      <c r="B686" s="10">
        <v>6</v>
      </c>
      <c r="C686" s="88">
        <v>21717</v>
      </c>
      <c r="D686" s="16">
        <v>301.7</v>
      </c>
      <c r="E686" s="16">
        <v>3.93</v>
      </c>
      <c r="F686" s="16">
        <f t="shared" si="60"/>
        <v>0.339552</v>
      </c>
      <c r="G686" s="16">
        <f t="shared" si="58"/>
        <v>171.55967666666666</v>
      </c>
      <c r="H686" s="52">
        <f t="shared" si="59"/>
        <v>58.25343133152</v>
      </c>
      <c r="I686" s="78" t="s">
        <v>121</v>
      </c>
      <c r="J686" s="4">
        <v>178.03402</v>
      </c>
      <c r="K686" s="4">
        <v>196.07199</v>
      </c>
      <c r="L686" s="4">
        <v>140.57302</v>
      </c>
      <c r="M686" s="17"/>
      <c r="N686" s="17"/>
      <c r="O686" s="11"/>
    </row>
    <row r="687" spans="1:15" ht="24">
      <c r="A687" s="11"/>
      <c r="B687" s="10">
        <v>7</v>
      </c>
      <c r="C687" s="88">
        <v>21724</v>
      </c>
      <c r="D687" s="16">
        <v>302.18</v>
      </c>
      <c r="E687" s="16">
        <v>55.014</v>
      </c>
      <c r="F687" s="16">
        <f t="shared" si="60"/>
        <v>4.753209600000001</v>
      </c>
      <c r="G687" s="16">
        <f t="shared" si="58"/>
        <v>252.41029133333333</v>
      </c>
      <c r="H687" s="52">
        <f t="shared" si="59"/>
        <v>1199.759019904397</v>
      </c>
      <c r="I687" s="78" t="s">
        <v>138</v>
      </c>
      <c r="J687" s="4">
        <v>352.54198</v>
      </c>
      <c r="K687" s="4">
        <v>214.556314</v>
      </c>
      <c r="L687" s="4">
        <v>190.13258</v>
      </c>
      <c r="M687" s="17"/>
      <c r="N687" s="17"/>
      <c r="O687" s="11"/>
    </row>
    <row r="688" spans="1:15" ht="24">
      <c r="A688" s="11"/>
      <c r="B688" s="10">
        <v>8</v>
      </c>
      <c r="C688" s="88">
        <v>21738</v>
      </c>
      <c r="D688" s="16">
        <v>301.71</v>
      </c>
      <c r="E688" s="16">
        <v>3.942</v>
      </c>
      <c r="F688" s="16">
        <f t="shared" si="60"/>
        <v>0.3405888</v>
      </c>
      <c r="G688" s="16">
        <f t="shared" si="58"/>
        <v>64.36982333333333</v>
      </c>
      <c r="H688" s="52">
        <f t="shared" si="59"/>
        <v>21.923640885312</v>
      </c>
      <c r="I688" s="78" t="s">
        <v>139</v>
      </c>
      <c r="J688" s="4">
        <v>64.03533</v>
      </c>
      <c r="K688" s="4">
        <v>79.24124</v>
      </c>
      <c r="L688" s="4">
        <v>49.8329</v>
      </c>
      <c r="M688" s="17"/>
      <c r="N688" s="17"/>
      <c r="O688" s="11"/>
    </row>
    <row r="689" spans="1:15" ht="24">
      <c r="A689" s="11"/>
      <c r="B689" s="10">
        <v>9</v>
      </c>
      <c r="C689" s="88">
        <v>21745</v>
      </c>
      <c r="D689" s="16">
        <v>301.85</v>
      </c>
      <c r="E689" s="16">
        <v>5.06</v>
      </c>
      <c r="F689" s="16">
        <f t="shared" si="60"/>
        <v>0.437184</v>
      </c>
      <c r="G689" s="16">
        <f t="shared" si="58"/>
        <v>101.98555333333333</v>
      </c>
      <c r="H689" s="52">
        <f t="shared" si="59"/>
        <v>44.58645214848</v>
      </c>
      <c r="I689" s="78" t="s">
        <v>140</v>
      </c>
      <c r="J689" s="4">
        <v>72.53507</v>
      </c>
      <c r="K689" s="4">
        <v>68.3069</v>
      </c>
      <c r="L689" s="4">
        <v>165.11469</v>
      </c>
      <c r="M689" s="17"/>
      <c r="N689" s="17"/>
      <c r="O689" s="11"/>
    </row>
    <row r="690" spans="1:15" ht="24">
      <c r="A690" s="11"/>
      <c r="B690" s="10">
        <v>10</v>
      </c>
      <c r="C690" s="88">
        <v>21758</v>
      </c>
      <c r="D690" s="16">
        <v>301.91</v>
      </c>
      <c r="E690" s="16">
        <v>6.599</v>
      </c>
      <c r="F690" s="16">
        <f t="shared" si="60"/>
        <v>0.5701536</v>
      </c>
      <c r="G690" s="16">
        <f t="shared" si="58"/>
        <v>70.74197</v>
      </c>
      <c r="H690" s="52">
        <f t="shared" si="59"/>
        <v>40.333788866592</v>
      </c>
      <c r="I690" s="78" t="s">
        <v>141</v>
      </c>
      <c r="J690" s="4">
        <v>80.33769</v>
      </c>
      <c r="K690" s="4">
        <v>68.2673</v>
      </c>
      <c r="L690" s="4">
        <v>63.62092</v>
      </c>
      <c r="M690" s="17"/>
      <c r="N690" s="17"/>
      <c r="O690" s="11"/>
    </row>
    <row r="691" spans="1:15" ht="24">
      <c r="A691" s="11"/>
      <c r="B691" s="10">
        <v>11</v>
      </c>
      <c r="C691" s="88">
        <v>21770</v>
      </c>
      <c r="D691" s="16">
        <v>302.05</v>
      </c>
      <c r="E691" s="16">
        <v>58.76</v>
      </c>
      <c r="F691" s="16">
        <f t="shared" si="60"/>
        <v>5.0768640000000005</v>
      </c>
      <c r="G691" s="16">
        <f t="shared" si="58"/>
        <v>136.39453333333333</v>
      </c>
      <c r="H691" s="52">
        <f t="shared" si="59"/>
        <v>692.4564960768</v>
      </c>
      <c r="I691" s="78" t="s">
        <v>142</v>
      </c>
      <c r="J691" s="4">
        <v>118.35224</v>
      </c>
      <c r="K691" s="4">
        <v>145.58599</v>
      </c>
      <c r="L691" s="4">
        <v>145.24537</v>
      </c>
      <c r="M691" s="17"/>
      <c r="N691" s="17"/>
      <c r="O691" s="11"/>
    </row>
    <row r="692" spans="1:15" ht="24">
      <c r="A692" s="11"/>
      <c r="B692" s="10">
        <v>12</v>
      </c>
      <c r="C692" s="88">
        <v>21783</v>
      </c>
      <c r="D692" s="16">
        <v>302.26</v>
      </c>
      <c r="E692" s="16">
        <v>105.159</v>
      </c>
      <c r="F692" s="16">
        <f t="shared" si="60"/>
        <v>9.085737600000002</v>
      </c>
      <c r="G692" s="16">
        <f t="shared" si="58"/>
        <v>171.87812999999997</v>
      </c>
      <c r="H692" s="52">
        <f t="shared" si="59"/>
        <v>1561.6395883586881</v>
      </c>
      <c r="I692" s="78" t="s">
        <v>143</v>
      </c>
      <c r="J692" s="4">
        <v>218.38402</v>
      </c>
      <c r="K692" s="4">
        <v>170.44062</v>
      </c>
      <c r="L692" s="4">
        <v>126.80975</v>
      </c>
      <c r="M692" s="17"/>
      <c r="N692" s="17"/>
      <c r="O692" s="11"/>
    </row>
    <row r="693" spans="1:15" ht="24">
      <c r="A693" s="11"/>
      <c r="B693" s="10">
        <v>13</v>
      </c>
      <c r="C693" s="88">
        <v>21791</v>
      </c>
      <c r="D693" s="16">
        <v>302.28</v>
      </c>
      <c r="E693" s="16">
        <v>107.554</v>
      </c>
      <c r="F693" s="16">
        <f t="shared" si="60"/>
        <v>9.292665600000001</v>
      </c>
      <c r="G693" s="16">
        <f t="shared" si="58"/>
        <v>181.7341866666667</v>
      </c>
      <c r="H693" s="52">
        <f t="shared" si="59"/>
        <v>1688.7950247813123</v>
      </c>
      <c r="I693" s="78" t="s">
        <v>144</v>
      </c>
      <c r="J693" s="4">
        <v>241.21894</v>
      </c>
      <c r="K693" s="4">
        <v>158.77582</v>
      </c>
      <c r="L693" s="4">
        <v>145.2078</v>
      </c>
      <c r="M693" s="17"/>
      <c r="N693" s="17"/>
      <c r="O693" s="11"/>
    </row>
    <row r="694" spans="1:15" ht="24">
      <c r="A694" s="11"/>
      <c r="B694" s="10">
        <v>14</v>
      </c>
      <c r="C694" s="88">
        <v>21795</v>
      </c>
      <c r="D694" s="16">
        <v>302.07</v>
      </c>
      <c r="E694" s="16">
        <v>60.783</v>
      </c>
      <c r="F694" s="16">
        <f t="shared" si="60"/>
        <v>5.2516512</v>
      </c>
      <c r="G694" s="16">
        <f t="shared" si="58"/>
        <v>166.71630666666667</v>
      </c>
      <c r="H694" s="52">
        <f t="shared" si="59"/>
        <v>875.5358919655681</v>
      </c>
      <c r="I694" s="78" t="s">
        <v>145</v>
      </c>
      <c r="J694" s="4">
        <v>206.61157</v>
      </c>
      <c r="K694" s="4">
        <v>161.64045</v>
      </c>
      <c r="L694" s="4">
        <v>131.8969</v>
      </c>
      <c r="M694" s="17"/>
      <c r="N694" s="17"/>
      <c r="O694" s="11"/>
    </row>
    <row r="695" spans="1:15" ht="24">
      <c r="A695" s="11"/>
      <c r="B695" s="10">
        <v>15</v>
      </c>
      <c r="C695" s="88">
        <v>21809</v>
      </c>
      <c r="D695" s="16">
        <v>302.21</v>
      </c>
      <c r="E695" s="16">
        <v>108.758</v>
      </c>
      <c r="F695" s="16">
        <f t="shared" si="60"/>
        <v>9.3966912</v>
      </c>
      <c r="G695" s="16">
        <f t="shared" si="58"/>
        <v>227.66012999999998</v>
      </c>
      <c r="H695" s="52">
        <f t="shared" si="59"/>
        <v>2139.2519401618556</v>
      </c>
      <c r="I695" s="78" t="s">
        <v>146</v>
      </c>
      <c r="J695" s="4">
        <v>222.02709</v>
      </c>
      <c r="K695" s="4">
        <v>228.78284</v>
      </c>
      <c r="L695" s="4">
        <v>232.17046</v>
      </c>
      <c r="M695" s="17"/>
      <c r="N695" s="17"/>
      <c r="O695" s="11"/>
    </row>
    <row r="696" spans="1:15" ht="24">
      <c r="A696" s="11"/>
      <c r="B696" s="10">
        <v>16</v>
      </c>
      <c r="C696" s="88">
        <v>21812</v>
      </c>
      <c r="D696" s="16">
        <v>302.89</v>
      </c>
      <c r="E696" s="16">
        <v>219.443</v>
      </c>
      <c r="F696" s="16">
        <f t="shared" si="60"/>
        <v>18.959875200000003</v>
      </c>
      <c r="G696" s="16">
        <f t="shared" si="58"/>
        <v>1281.1775333333333</v>
      </c>
      <c r="H696" s="52">
        <f t="shared" si="59"/>
        <v>24290.966141043842</v>
      </c>
      <c r="I696" s="78" t="s">
        <v>147</v>
      </c>
      <c r="J696" s="4">
        <v>1103.65833</v>
      </c>
      <c r="K696" s="4">
        <v>1483.99577</v>
      </c>
      <c r="L696" s="4">
        <v>1255.8785</v>
      </c>
      <c r="M696" s="17"/>
      <c r="N696" s="17"/>
      <c r="O696" s="11"/>
    </row>
    <row r="697" spans="1:15" ht="24">
      <c r="A697" s="11"/>
      <c r="B697" s="10">
        <v>17</v>
      </c>
      <c r="C697" s="88">
        <v>21813</v>
      </c>
      <c r="D697" s="16">
        <v>320.35</v>
      </c>
      <c r="E697" s="16">
        <v>168.988</v>
      </c>
      <c r="F697" s="16">
        <f t="shared" si="60"/>
        <v>14.6005632</v>
      </c>
      <c r="G697" s="16">
        <f t="shared" si="58"/>
        <v>199.09731333333335</v>
      </c>
      <c r="H697" s="52">
        <f t="shared" si="59"/>
        <v>2906.932906273536</v>
      </c>
      <c r="I697" s="78" t="s">
        <v>116</v>
      </c>
      <c r="J697" s="4">
        <v>210.81724</v>
      </c>
      <c r="K697" s="4">
        <v>186.93149</v>
      </c>
      <c r="L697" s="4">
        <v>199.54321</v>
      </c>
      <c r="M697" s="17"/>
      <c r="N697" s="17"/>
      <c r="O697" s="11"/>
    </row>
    <row r="698" spans="1:15" ht="24">
      <c r="A698" s="11"/>
      <c r="B698" s="10">
        <v>18</v>
      </c>
      <c r="C698" s="88">
        <v>21830</v>
      </c>
      <c r="D698" s="16">
        <v>302.08</v>
      </c>
      <c r="E698" s="16">
        <v>61.689</v>
      </c>
      <c r="F698" s="16">
        <f t="shared" si="60"/>
        <v>5.329929600000001</v>
      </c>
      <c r="G698" s="16">
        <f t="shared" si="58"/>
        <v>40.454319999999996</v>
      </c>
      <c r="H698" s="52">
        <f t="shared" si="59"/>
        <v>215.618677615872</v>
      </c>
      <c r="I698" s="78" t="s">
        <v>117</v>
      </c>
      <c r="J698" s="4">
        <v>42.29662</v>
      </c>
      <c r="K698" s="4">
        <v>41.674</v>
      </c>
      <c r="L698" s="4">
        <v>37.39234</v>
      </c>
      <c r="M698" s="17"/>
      <c r="N698" s="17"/>
      <c r="O698" s="11"/>
    </row>
    <row r="699" spans="1:15" ht="24">
      <c r="A699" s="11"/>
      <c r="B699" s="10">
        <v>19</v>
      </c>
      <c r="C699" s="88">
        <v>21842</v>
      </c>
      <c r="D699" s="16">
        <v>301.83</v>
      </c>
      <c r="E699" s="16">
        <v>27.125</v>
      </c>
      <c r="F699" s="16">
        <f t="shared" si="60"/>
        <v>2.3436</v>
      </c>
      <c r="G699" s="16">
        <f t="shared" si="58"/>
        <v>43.30393</v>
      </c>
      <c r="H699" s="52">
        <f t="shared" si="59"/>
        <v>101.487090348</v>
      </c>
      <c r="I699" s="78" t="s">
        <v>148</v>
      </c>
      <c r="J699" s="4">
        <v>39.53586</v>
      </c>
      <c r="K699" s="4">
        <v>41.67767</v>
      </c>
      <c r="L699" s="4">
        <v>48.69826</v>
      </c>
      <c r="M699" s="17"/>
      <c r="N699" s="17"/>
      <c r="O699" s="11"/>
    </row>
    <row r="700" spans="1:15" ht="24">
      <c r="A700" s="11"/>
      <c r="B700" s="10">
        <v>20</v>
      </c>
      <c r="C700" s="88">
        <v>21854</v>
      </c>
      <c r="D700" s="16">
        <v>302.05</v>
      </c>
      <c r="E700" s="16">
        <v>58.853</v>
      </c>
      <c r="F700" s="16">
        <f t="shared" si="60"/>
        <v>5.084899200000001</v>
      </c>
      <c r="G700" s="16">
        <f t="shared" si="58"/>
        <v>40.23190666666667</v>
      </c>
      <c r="H700" s="52">
        <f t="shared" si="59"/>
        <v>204.57519002380803</v>
      </c>
      <c r="I700" s="78" t="s">
        <v>149</v>
      </c>
      <c r="J700" s="17">
        <v>43.52151</v>
      </c>
      <c r="K700" s="4">
        <v>38.3005</v>
      </c>
      <c r="L700" s="4">
        <v>38.87371</v>
      </c>
      <c r="M700" s="17"/>
      <c r="N700" s="17"/>
      <c r="O700" s="11"/>
    </row>
    <row r="701" spans="1:15" ht="24">
      <c r="A701" s="11"/>
      <c r="B701" s="10">
        <v>21</v>
      </c>
      <c r="C701" s="88">
        <v>21862</v>
      </c>
      <c r="D701" s="16">
        <v>301.86</v>
      </c>
      <c r="E701" s="16">
        <v>29.147</v>
      </c>
      <c r="F701" s="16">
        <f t="shared" si="60"/>
        <v>2.5183008</v>
      </c>
      <c r="G701" s="16">
        <f t="shared" si="58"/>
        <v>140.61323000000002</v>
      </c>
      <c r="H701" s="52">
        <f t="shared" si="59"/>
        <v>354.106409599584</v>
      </c>
      <c r="I701" s="78" t="s">
        <v>150</v>
      </c>
      <c r="J701" s="4">
        <v>105.94737</v>
      </c>
      <c r="K701" s="4">
        <v>110.8554</v>
      </c>
      <c r="L701" s="4">
        <v>205.03692</v>
      </c>
      <c r="M701" s="17"/>
      <c r="N701" s="17"/>
      <c r="O701" s="11"/>
    </row>
    <row r="702" spans="1:15" ht="24">
      <c r="A702" s="11"/>
      <c r="B702" s="10">
        <v>22</v>
      </c>
      <c r="C702" s="88">
        <v>21866</v>
      </c>
      <c r="D702" s="16">
        <v>302.845</v>
      </c>
      <c r="E702" s="16">
        <v>235.658</v>
      </c>
      <c r="F702" s="16">
        <f t="shared" si="60"/>
        <v>20.3608512</v>
      </c>
      <c r="G702" s="16">
        <f t="shared" si="58"/>
        <v>1167.6295533333334</v>
      </c>
      <c r="H702" s="52">
        <f t="shared" si="59"/>
        <v>23773.931592142464</v>
      </c>
      <c r="I702" s="78" t="s">
        <v>151</v>
      </c>
      <c r="J702" s="4">
        <v>1150.53621</v>
      </c>
      <c r="K702" s="4">
        <v>1303.37596</v>
      </c>
      <c r="L702" s="4">
        <v>1048.97649</v>
      </c>
      <c r="M702" s="17"/>
      <c r="N702" s="17"/>
      <c r="O702" s="11"/>
    </row>
    <row r="703" spans="1:15" ht="24">
      <c r="A703" s="11"/>
      <c r="B703" s="10">
        <v>23</v>
      </c>
      <c r="C703" s="88">
        <v>21870</v>
      </c>
      <c r="D703" s="16">
        <v>302.03</v>
      </c>
      <c r="E703" s="16">
        <v>56.319</v>
      </c>
      <c r="F703" s="16">
        <f t="shared" si="60"/>
        <v>4.8659616</v>
      </c>
      <c r="G703" s="16">
        <f t="shared" si="58"/>
        <v>119.12160666666666</v>
      </c>
      <c r="H703" s="52">
        <f t="shared" si="59"/>
        <v>579.641163770304</v>
      </c>
      <c r="I703" s="78" t="s">
        <v>152</v>
      </c>
      <c r="J703" s="4">
        <v>152.61652</v>
      </c>
      <c r="K703" s="4">
        <v>108.11004</v>
      </c>
      <c r="L703" s="4">
        <v>96.63826</v>
      </c>
      <c r="M703" s="17"/>
      <c r="N703" s="17"/>
      <c r="O703" s="11"/>
    </row>
    <row r="704" spans="1:15" ht="24">
      <c r="A704" s="11"/>
      <c r="B704" s="10">
        <v>24</v>
      </c>
      <c r="C704" s="88">
        <v>21906</v>
      </c>
      <c r="D704" s="16">
        <v>301.65</v>
      </c>
      <c r="E704" s="16">
        <v>3.599</v>
      </c>
      <c r="F704" s="16">
        <f t="shared" si="60"/>
        <v>0.31095360000000005</v>
      </c>
      <c r="G704" s="16">
        <f t="shared" si="58"/>
        <v>25.22048</v>
      </c>
      <c r="H704" s="52">
        <f t="shared" si="59"/>
        <v>7.842399049728001</v>
      </c>
      <c r="I704" s="78" t="s">
        <v>153</v>
      </c>
      <c r="J704" s="4">
        <v>36.81862</v>
      </c>
      <c r="K704" s="4">
        <v>14.51674</v>
      </c>
      <c r="L704" s="4">
        <v>24.32608</v>
      </c>
      <c r="M704" s="17"/>
      <c r="N704" s="17"/>
      <c r="O704" s="11"/>
    </row>
    <row r="705" spans="1:15" ht="24">
      <c r="A705" s="11"/>
      <c r="B705" s="10">
        <v>25</v>
      </c>
      <c r="C705" s="88">
        <v>21911</v>
      </c>
      <c r="D705" s="16">
        <v>301.62</v>
      </c>
      <c r="E705" s="16">
        <v>3.437</v>
      </c>
      <c r="F705" s="16">
        <f t="shared" si="60"/>
        <v>0.2969568</v>
      </c>
      <c r="G705" s="16">
        <f t="shared" si="58"/>
        <v>17.61535333333333</v>
      </c>
      <c r="H705" s="52">
        <f t="shared" si="59"/>
        <v>5.230998956736</v>
      </c>
      <c r="I705" s="78" t="s">
        <v>154</v>
      </c>
      <c r="J705" s="4">
        <v>23.26842</v>
      </c>
      <c r="K705" s="4">
        <v>10.60616</v>
      </c>
      <c r="L705" s="4">
        <v>18.97148</v>
      </c>
      <c r="M705" s="17"/>
      <c r="N705" s="17"/>
      <c r="O705" s="11"/>
    </row>
    <row r="706" spans="1:15" ht="24">
      <c r="A706" s="11"/>
      <c r="B706" s="10">
        <v>26</v>
      </c>
      <c r="C706" s="88">
        <v>21926</v>
      </c>
      <c r="D706" s="16">
        <v>301.87</v>
      </c>
      <c r="E706" s="16">
        <v>5.772</v>
      </c>
      <c r="F706" s="16">
        <f t="shared" si="60"/>
        <v>0.49870080000000006</v>
      </c>
      <c r="G706" s="16">
        <f t="shared" si="58"/>
        <v>31.56750666666667</v>
      </c>
      <c r="H706" s="52">
        <f t="shared" si="59"/>
        <v>15.742740828672003</v>
      </c>
      <c r="I706" s="78" t="s">
        <v>155</v>
      </c>
      <c r="J706" s="4">
        <v>25.48975</v>
      </c>
      <c r="K706" s="4">
        <v>34.1846</v>
      </c>
      <c r="L706" s="4">
        <v>35.02817</v>
      </c>
      <c r="M706" s="17"/>
      <c r="N706" s="17"/>
      <c r="O706" s="11"/>
    </row>
    <row r="707" spans="1:15" ht="24">
      <c r="A707" s="11"/>
      <c r="B707" s="10">
        <v>27</v>
      </c>
      <c r="C707" s="88">
        <v>21933</v>
      </c>
      <c r="D707" s="16">
        <v>301.66</v>
      </c>
      <c r="E707" s="16">
        <v>3.62</v>
      </c>
      <c r="F707" s="16">
        <f t="shared" si="60"/>
        <v>0.31276800000000005</v>
      </c>
      <c r="G707" s="16">
        <f t="shared" si="58"/>
        <v>25.610406666666666</v>
      </c>
      <c r="H707" s="52">
        <f t="shared" si="59"/>
        <v>8.010115672320001</v>
      </c>
      <c r="I707" s="78" t="s">
        <v>178</v>
      </c>
      <c r="J707" s="4">
        <v>20.37885</v>
      </c>
      <c r="K707" s="4">
        <v>23.44327</v>
      </c>
      <c r="L707" s="4">
        <v>33.0091</v>
      </c>
      <c r="M707" s="17"/>
      <c r="N707" s="17"/>
      <c r="O707" s="11"/>
    </row>
    <row r="708" spans="1:15" ht="24">
      <c r="A708" s="11"/>
      <c r="B708" s="10">
        <v>28</v>
      </c>
      <c r="C708" s="88">
        <v>21940</v>
      </c>
      <c r="D708" s="16">
        <v>301.58</v>
      </c>
      <c r="E708" s="16">
        <v>3.113</v>
      </c>
      <c r="F708" s="16">
        <f t="shared" si="60"/>
        <v>0.2689632</v>
      </c>
      <c r="G708" s="16">
        <f t="shared" si="58"/>
        <v>27.469743333333337</v>
      </c>
      <c r="H708" s="52">
        <f t="shared" si="59"/>
        <v>7.3883500701120015</v>
      </c>
      <c r="I708" s="78" t="s">
        <v>129</v>
      </c>
      <c r="J708" s="4">
        <v>35.4144</v>
      </c>
      <c r="K708" s="4">
        <v>31.08697</v>
      </c>
      <c r="L708" s="4">
        <v>15.90786</v>
      </c>
      <c r="M708" s="17"/>
      <c r="N708" s="17"/>
      <c r="O708" s="11"/>
    </row>
    <row r="709" spans="1:15" ht="24">
      <c r="A709" s="11"/>
      <c r="B709" s="10">
        <v>29</v>
      </c>
      <c r="C709" s="88">
        <v>21954</v>
      </c>
      <c r="D709" s="16">
        <v>301.56</v>
      </c>
      <c r="E709" s="16">
        <v>2.612</v>
      </c>
      <c r="F709" s="16">
        <f t="shared" si="60"/>
        <v>0.2256768</v>
      </c>
      <c r="G709" s="16">
        <f t="shared" si="58"/>
        <v>50.656596666666665</v>
      </c>
      <c r="H709" s="52">
        <f t="shared" si="59"/>
        <v>11.432018634624</v>
      </c>
      <c r="I709" s="78" t="s">
        <v>130</v>
      </c>
      <c r="J709" s="4">
        <v>48.05244</v>
      </c>
      <c r="K709" s="4">
        <v>58.8632</v>
      </c>
      <c r="L709" s="4">
        <v>45.05415</v>
      </c>
      <c r="M709" s="17"/>
      <c r="N709" s="17"/>
      <c r="O709" s="11"/>
    </row>
    <row r="710" spans="1:15" ht="24">
      <c r="A710" s="11"/>
      <c r="B710" s="10">
        <v>30</v>
      </c>
      <c r="C710" s="88">
        <v>21962</v>
      </c>
      <c r="D710" s="16">
        <v>301.54</v>
      </c>
      <c r="E710" s="16">
        <v>2.063</v>
      </c>
      <c r="F710" s="16">
        <f t="shared" si="60"/>
        <v>0.17824320000000002</v>
      </c>
      <c r="G710" s="16">
        <f t="shared" si="58"/>
        <v>45.05819666666667</v>
      </c>
      <c r="H710" s="52">
        <f t="shared" si="59"/>
        <v>8.031317160096002</v>
      </c>
      <c r="I710" s="78" t="s">
        <v>131</v>
      </c>
      <c r="J710" s="4">
        <v>37.85465</v>
      </c>
      <c r="K710" s="4">
        <v>46.17982</v>
      </c>
      <c r="L710" s="4">
        <v>51.14012</v>
      </c>
      <c r="M710" s="17"/>
      <c r="N710" s="17"/>
      <c r="O710" s="11"/>
    </row>
    <row r="711" spans="1:15" ht="24">
      <c r="A711" s="11"/>
      <c r="B711" s="10">
        <v>31</v>
      </c>
      <c r="C711" s="88">
        <v>21974</v>
      </c>
      <c r="D711" s="16">
        <v>301.64</v>
      </c>
      <c r="E711" s="16">
        <v>3.461</v>
      </c>
      <c r="F711" s="16">
        <f t="shared" si="60"/>
        <v>0.29903040000000003</v>
      </c>
      <c r="G711" s="16">
        <f t="shared" si="58"/>
        <v>48.90428333333333</v>
      </c>
      <c r="H711" s="52">
        <f t="shared" si="59"/>
        <v>14.62386740688</v>
      </c>
      <c r="I711" s="78" t="s">
        <v>132</v>
      </c>
      <c r="J711" s="4">
        <v>47.6032</v>
      </c>
      <c r="K711" s="4">
        <v>54.90415</v>
      </c>
      <c r="L711" s="4">
        <v>44.2055</v>
      </c>
      <c r="M711" s="17"/>
      <c r="N711" s="17"/>
      <c r="O711" s="11"/>
    </row>
    <row r="712" spans="1:15" ht="24">
      <c r="A712" s="11"/>
      <c r="B712" s="10">
        <v>32</v>
      </c>
      <c r="C712" s="88">
        <v>21981</v>
      </c>
      <c r="D712" s="16">
        <v>301.93</v>
      </c>
      <c r="E712" s="16">
        <v>7.198</v>
      </c>
      <c r="F712" s="16">
        <f t="shared" si="60"/>
        <v>0.6219072000000001</v>
      </c>
      <c r="G712" s="16">
        <f t="shared" si="58"/>
        <v>39.05935</v>
      </c>
      <c r="H712" s="52">
        <f t="shared" si="59"/>
        <v>24.291290992320004</v>
      </c>
      <c r="I712" s="78" t="s">
        <v>179</v>
      </c>
      <c r="J712" s="4">
        <v>28.57143</v>
      </c>
      <c r="K712" s="4">
        <v>51.77538</v>
      </c>
      <c r="L712" s="4">
        <v>36.83124</v>
      </c>
      <c r="M712" s="17"/>
      <c r="N712" s="17"/>
      <c r="O712" s="11"/>
    </row>
    <row r="713" spans="1:15" ht="24">
      <c r="A713" s="11"/>
      <c r="B713" s="10">
        <v>33</v>
      </c>
      <c r="C713" s="88">
        <v>21993</v>
      </c>
      <c r="D713" s="16">
        <v>301.79</v>
      </c>
      <c r="E713" s="16">
        <v>17.077</v>
      </c>
      <c r="F713" s="16">
        <f t="shared" si="60"/>
        <v>1.4754528000000002</v>
      </c>
      <c r="G713" s="16">
        <f t="shared" si="58"/>
        <v>30.168990000000004</v>
      </c>
      <c r="H713" s="52">
        <f t="shared" si="59"/>
        <v>44.51292076867201</v>
      </c>
      <c r="I713" s="78" t="s">
        <v>180</v>
      </c>
      <c r="J713" s="4">
        <v>35.96652</v>
      </c>
      <c r="K713" s="4">
        <v>18.35433</v>
      </c>
      <c r="L713" s="4">
        <v>36.18612</v>
      </c>
      <c r="M713" s="17"/>
      <c r="N713" s="17"/>
      <c r="O713" s="11"/>
    </row>
    <row r="714" spans="2:14" s="187" customFormat="1" ht="24.75" thickBot="1">
      <c r="B714" s="188">
        <v>34</v>
      </c>
      <c r="C714" s="189">
        <v>22004</v>
      </c>
      <c r="D714" s="190">
        <v>301.78</v>
      </c>
      <c r="E714" s="190">
        <v>16.267</v>
      </c>
      <c r="F714" s="190">
        <f t="shared" si="60"/>
        <v>1.4054688</v>
      </c>
      <c r="G714" s="190">
        <f t="shared" si="58"/>
        <v>41.93783333333333</v>
      </c>
      <c r="H714" s="52">
        <f t="shared" si="59"/>
        <v>58.942316289599994</v>
      </c>
      <c r="I714" s="192" t="s">
        <v>215</v>
      </c>
      <c r="J714" s="190">
        <v>29.40606</v>
      </c>
      <c r="K714" s="190">
        <v>43.16251</v>
      </c>
      <c r="L714" s="190">
        <v>53.24493</v>
      </c>
      <c r="M714" s="191"/>
      <c r="N714" s="191"/>
    </row>
    <row r="715" spans="1:15" ht="24">
      <c r="A715" s="11"/>
      <c r="B715" s="10">
        <v>1</v>
      </c>
      <c r="C715" s="88">
        <v>22013</v>
      </c>
      <c r="D715" s="16">
        <v>301.81</v>
      </c>
      <c r="E715" s="16">
        <v>17.267</v>
      </c>
      <c r="F715" s="16">
        <f aca="true" t="shared" si="61" ref="F715:F781">E715*0.0864</f>
        <v>1.4918688</v>
      </c>
      <c r="G715" s="16">
        <f t="shared" si="58"/>
        <v>37.78073</v>
      </c>
      <c r="H715" s="52">
        <f t="shared" si="59"/>
        <v>56.363892328224</v>
      </c>
      <c r="I715" s="78" t="s">
        <v>133</v>
      </c>
      <c r="J715" s="4">
        <v>38.95641</v>
      </c>
      <c r="K715" s="4">
        <v>30.36263</v>
      </c>
      <c r="L715" s="4">
        <v>44.02315</v>
      </c>
      <c r="M715" s="17"/>
      <c r="N715" s="17"/>
      <c r="O715" s="11"/>
    </row>
    <row r="716" spans="1:15" ht="24">
      <c r="A716" s="11"/>
      <c r="B716" s="10">
        <v>2</v>
      </c>
      <c r="C716" s="88">
        <v>22034</v>
      </c>
      <c r="D716" s="16">
        <v>301.68</v>
      </c>
      <c r="E716" s="16">
        <v>18.267</v>
      </c>
      <c r="F716" s="16">
        <f t="shared" si="61"/>
        <v>1.5782688</v>
      </c>
      <c r="G716" s="16">
        <f t="shared" si="58"/>
        <v>42.64487666666667</v>
      </c>
      <c r="H716" s="52">
        <f t="shared" si="59"/>
        <v>67.305078322848</v>
      </c>
      <c r="I716" s="78" t="s">
        <v>134</v>
      </c>
      <c r="J716" s="4">
        <v>42.65055</v>
      </c>
      <c r="K716" s="4">
        <v>42.85454</v>
      </c>
      <c r="L716" s="4">
        <v>42.42954</v>
      </c>
      <c r="M716" s="17"/>
      <c r="N716" s="17"/>
      <c r="O716" s="11"/>
    </row>
    <row r="717" spans="1:15" ht="24">
      <c r="A717" s="11"/>
      <c r="B717" s="10">
        <v>3</v>
      </c>
      <c r="C717" s="88">
        <v>22045</v>
      </c>
      <c r="D717" s="16">
        <v>301.95</v>
      </c>
      <c r="E717" s="16">
        <v>7.251</v>
      </c>
      <c r="F717" s="16">
        <f t="shared" si="61"/>
        <v>0.6264864000000001</v>
      </c>
      <c r="G717" s="16">
        <f t="shared" si="58"/>
        <v>91.53170999999999</v>
      </c>
      <c r="H717" s="52">
        <f t="shared" si="59"/>
        <v>57.343371483744</v>
      </c>
      <c r="I717" s="78" t="s">
        <v>135</v>
      </c>
      <c r="J717" s="4">
        <v>103.12297</v>
      </c>
      <c r="K717" s="4">
        <v>92.01502</v>
      </c>
      <c r="L717" s="4">
        <v>79.45714</v>
      </c>
      <c r="M717" s="17"/>
      <c r="N717" s="17"/>
      <c r="O717" s="11"/>
    </row>
    <row r="718" spans="1:15" ht="24">
      <c r="A718" s="11"/>
      <c r="B718" s="10">
        <v>4</v>
      </c>
      <c r="C718" s="88">
        <v>22055</v>
      </c>
      <c r="D718" s="16">
        <v>302.15</v>
      </c>
      <c r="E718" s="16">
        <v>85.733</v>
      </c>
      <c r="F718" s="16">
        <f t="shared" si="61"/>
        <v>7.407331200000001</v>
      </c>
      <c r="G718" s="16">
        <f t="shared" si="58"/>
        <v>208.31796999999997</v>
      </c>
      <c r="H718" s="52">
        <f t="shared" si="59"/>
        <v>1543.080198701664</v>
      </c>
      <c r="I718" s="10" t="s">
        <v>136</v>
      </c>
      <c r="J718" s="4">
        <v>212.42945</v>
      </c>
      <c r="K718" s="4">
        <v>205.10124</v>
      </c>
      <c r="L718" s="4">
        <v>207.42322</v>
      </c>
      <c r="M718" s="17"/>
      <c r="N718" s="17"/>
      <c r="O718" s="11"/>
    </row>
    <row r="719" spans="1:15" ht="24">
      <c r="A719" s="11"/>
      <c r="B719" s="10">
        <v>5</v>
      </c>
      <c r="C719" s="88">
        <v>22060</v>
      </c>
      <c r="D719" s="16">
        <v>301.77</v>
      </c>
      <c r="E719" s="16">
        <v>17.398</v>
      </c>
      <c r="F719" s="16">
        <f t="shared" si="61"/>
        <v>1.5031872</v>
      </c>
      <c r="G719" s="16">
        <f t="shared" si="58"/>
        <v>96.23795666666666</v>
      </c>
      <c r="H719" s="52">
        <f t="shared" si="59"/>
        <v>144.663664615488</v>
      </c>
      <c r="I719" s="10" t="s">
        <v>120</v>
      </c>
      <c r="J719" s="4">
        <v>95.90052</v>
      </c>
      <c r="K719" s="4">
        <v>94.45269</v>
      </c>
      <c r="L719" s="4">
        <v>98.36066</v>
      </c>
      <c r="M719" s="17"/>
      <c r="N719" s="17"/>
      <c r="O719" s="11"/>
    </row>
    <row r="720" spans="1:15" ht="24">
      <c r="A720" s="11"/>
      <c r="B720" s="10">
        <v>6</v>
      </c>
      <c r="C720" s="88">
        <v>22074</v>
      </c>
      <c r="D720" s="16">
        <v>301.73</v>
      </c>
      <c r="E720" s="16">
        <v>16.156</v>
      </c>
      <c r="F720" s="16">
        <f t="shared" si="61"/>
        <v>1.3958784</v>
      </c>
      <c r="G720" s="16">
        <f t="shared" si="58"/>
        <v>278.5251</v>
      </c>
      <c r="H720" s="52">
        <f t="shared" si="59"/>
        <v>388.78717094784</v>
      </c>
      <c r="I720" s="10" t="s">
        <v>121</v>
      </c>
      <c r="J720" s="4">
        <v>257.60175</v>
      </c>
      <c r="K720" s="4">
        <v>284.8622</v>
      </c>
      <c r="L720" s="4">
        <v>293.11135</v>
      </c>
      <c r="M720" s="17"/>
      <c r="N720" s="17"/>
      <c r="O720" s="11"/>
    </row>
    <row r="721" spans="1:15" ht="24">
      <c r="A721" s="11"/>
      <c r="B721" s="10">
        <v>7</v>
      </c>
      <c r="C721" s="88">
        <v>22082</v>
      </c>
      <c r="D721" s="16">
        <v>301.8</v>
      </c>
      <c r="E721" s="16">
        <v>18.184</v>
      </c>
      <c r="F721" s="16">
        <f t="shared" si="61"/>
        <v>1.5710976</v>
      </c>
      <c r="G721" s="16">
        <f t="shared" si="58"/>
        <v>266.53311</v>
      </c>
      <c r="H721" s="52">
        <f t="shared" si="59"/>
        <v>418.7495294415361</v>
      </c>
      <c r="I721" s="10" t="s">
        <v>138</v>
      </c>
      <c r="J721" s="4">
        <v>289.18099</v>
      </c>
      <c r="K721" s="4">
        <v>242.90848</v>
      </c>
      <c r="L721" s="4">
        <v>267.50986</v>
      </c>
      <c r="M721" s="17"/>
      <c r="N721" s="17"/>
      <c r="O721" s="11"/>
    </row>
    <row r="722" spans="1:15" ht="24">
      <c r="A722" s="11"/>
      <c r="B722" s="10">
        <v>8</v>
      </c>
      <c r="C722" s="88">
        <v>22090</v>
      </c>
      <c r="D722" s="16">
        <v>301.65</v>
      </c>
      <c r="E722" s="16">
        <v>13.173</v>
      </c>
      <c r="F722" s="16">
        <f t="shared" si="61"/>
        <v>1.1381472000000001</v>
      </c>
      <c r="G722" s="16">
        <f t="shared" si="58"/>
        <v>289.1218833333333</v>
      </c>
      <c r="H722" s="52">
        <f t="shared" si="59"/>
        <v>329.06326197456</v>
      </c>
      <c r="I722" s="10" t="s">
        <v>139</v>
      </c>
      <c r="J722" s="4">
        <v>275.37923</v>
      </c>
      <c r="K722" s="4">
        <v>321.05178</v>
      </c>
      <c r="L722" s="4">
        <v>270.93464</v>
      </c>
      <c r="M722" s="17"/>
      <c r="N722" s="17"/>
      <c r="O722" s="11"/>
    </row>
    <row r="723" spans="1:15" ht="24">
      <c r="A723" s="11"/>
      <c r="B723" s="10">
        <v>9</v>
      </c>
      <c r="C723" s="88">
        <v>22102</v>
      </c>
      <c r="D723" s="16">
        <v>301.73</v>
      </c>
      <c r="E723" s="16">
        <v>16.217</v>
      </c>
      <c r="F723" s="16">
        <f t="shared" si="61"/>
        <v>1.4011487999999999</v>
      </c>
      <c r="G723" s="16">
        <f t="shared" si="58"/>
        <v>313.25745</v>
      </c>
      <c r="H723" s="52">
        <f t="shared" si="59"/>
        <v>438.92030015855994</v>
      </c>
      <c r="I723" s="10" t="s">
        <v>140</v>
      </c>
      <c r="J723" s="4">
        <v>310.45483</v>
      </c>
      <c r="K723" s="4">
        <v>307.0072</v>
      </c>
      <c r="L723" s="4">
        <v>322.31032</v>
      </c>
      <c r="M723" s="17"/>
      <c r="N723" s="17"/>
      <c r="O723" s="11"/>
    </row>
    <row r="724" spans="1:15" ht="24">
      <c r="A724" s="11"/>
      <c r="B724" s="10">
        <v>10</v>
      </c>
      <c r="C724" s="88">
        <v>22120</v>
      </c>
      <c r="D724" s="16">
        <v>302.85</v>
      </c>
      <c r="E724" s="16">
        <v>212.068</v>
      </c>
      <c r="F724" s="16">
        <f t="shared" si="61"/>
        <v>18.322675200000003</v>
      </c>
      <c r="G724" s="16">
        <f t="shared" si="58"/>
        <v>1919.6779900000001</v>
      </c>
      <c r="H724" s="52">
        <f t="shared" si="59"/>
        <v>35173.636299358855</v>
      </c>
      <c r="I724" s="10" t="s">
        <v>141</v>
      </c>
      <c r="J724" s="4">
        <v>753.09148</v>
      </c>
      <c r="K724" s="4">
        <v>4020.91698</v>
      </c>
      <c r="L724" s="4">
        <v>985.02551</v>
      </c>
      <c r="M724" s="17"/>
      <c r="N724" s="17"/>
      <c r="O724" s="11"/>
    </row>
    <row r="725" spans="1:15" ht="24">
      <c r="A725" s="11"/>
      <c r="B725" s="10">
        <v>11</v>
      </c>
      <c r="C725" s="88">
        <v>22121</v>
      </c>
      <c r="D725" s="16">
        <v>303.01</v>
      </c>
      <c r="E725" s="16">
        <v>221.528</v>
      </c>
      <c r="F725" s="16">
        <f t="shared" si="61"/>
        <v>19.1400192</v>
      </c>
      <c r="G725" s="16">
        <f t="shared" si="58"/>
        <v>918.36063</v>
      </c>
      <c r="H725" s="52">
        <f t="shared" si="59"/>
        <v>17577.440090724096</v>
      </c>
      <c r="I725" s="10" t="s">
        <v>142</v>
      </c>
      <c r="J725" s="4">
        <v>936.7706</v>
      </c>
      <c r="K725" s="4">
        <v>897.64734</v>
      </c>
      <c r="L725" s="4">
        <v>920.66395</v>
      </c>
      <c r="M725" s="17"/>
      <c r="N725" s="17"/>
      <c r="O725" s="11"/>
    </row>
    <row r="726" spans="1:15" ht="24">
      <c r="A726" s="11"/>
      <c r="B726" s="10">
        <v>12</v>
      </c>
      <c r="C726" s="88">
        <v>22133</v>
      </c>
      <c r="D726" s="16">
        <v>302.03</v>
      </c>
      <c r="E726" s="16">
        <v>56.12</v>
      </c>
      <c r="F726" s="16">
        <f t="shared" si="61"/>
        <v>4.848768</v>
      </c>
      <c r="G726" s="16">
        <f t="shared" si="58"/>
        <v>108.07357666666667</v>
      </c>
      <c r="H726" s="52">
        <f t="shared" si="59"/>
        <v>524.02370018688</v>
      </c>
      <c r="I726" s="10" t="s">
        <v>143</v>
      </c>
      <c r="J726" s="4">
        <v>111.00694</v>
      </c>
      <c r="K726" s="4">
        <v>110.45931</v>
      </c>
      <c r="L726" s="4">
        <v>102.75448</v>
      </c>
      <c r="M726" s="17"/>
      <c r="N726" s="17"/>
      <c r="O726" s="11"/>
    </row>
    <row r="727" spans="1:15" ht="24">
      <c r="A727" s="11"/>
      <c r="B727" s="10">
        <v>13</v>
      </c>
      <c r="C727" s="88">
        <v>22149</v>
      </c>
      <c r="D727" s="16">
        <v>302.04</v>
      </c>
      <c r="E727" s="16">
        <v>56.371</v>
      </c>
      <c r="F727" s="16">
        <f t="shared" si="61"/>
        <v>4.870454400000001</v>
      </c>
      <c r="G727" s="16">
        <f t="shared" si="58"/>
        <v>151.94971</v>
      </c>
      <c r="H727" s="52">
        <f t="shared" si="59"/>
        <v>740.0641336482241</v>
      </c>
      <c r="I727" s="10" t="s">
        <v>144</v>
      </c>
      <c r="J727" s="4">
        <v>145.21668</v>
      </c>
      <c r="K727" s="4">
        <v>157.87287</v>
      </c>
      <c r="L727" s="4">
        <v>152.75958</v>
      </c>
      <c r="M727" s="17"/>
      <c r="N727" s="17"/>
      <c r="O727" s="11"/>
    </row>
    <row r="728" spans="1:15" ht="24">
      <c r="A728" s="11"/>
      <c r="B728" s="10">
        <v>14</v>
      </c>
      <c r="C728" s="88">
        <v>22157</v>
      </c>
      <c r="D728" s="16">
        <v>302.19</v>
      </c>
      <c r="E728" s="16">
        <v>82.148</v>
      </c>
      <c r="F728" s="16">
        <f t="shared" si="61"/>
        <v>7.0975872</v>
      </c>
      <c r="G728" s="16">
        <f t="shared" si="58"/>
        <v>157.48661</v>
      </c>
      <c r="H728" s="52">
        <f t="shared" si="59"/>
        <v>1117.7749473073923</v>
      </c>
      <c r="I728" s="10" t="s">
        <v>145</v>
      </c>
      <c r="J728" s="4">
        <v>164.15619</v>
      </c>
      <c r="K728" s="4">
        <v>176.48818</v>
      </c>
      <c r="L728" s="4">
        <v>131.81546</v>
      </c>
      <c r="M728" s="17"/>
      <c r="N728" s="17"/>
      <c r="O728" s="11"/>
    </row>
    <row r="729" spans="1:15" ht="24">
      <c r="A729" s="11"/>
      <c r="B729" s="10">
        <v>15</v>
      </c>
      <c r="C729" s="88">
        <v>22166</v>
      </c>
      <c r="D729" s="16">
        <v>302.4</v>
      </c>
      <c r="E729" s="16">
        <v>116.307</v>
      </c>
      <c r="F729" s="16">
        <f t="shared" si="61"/>
        <v>10.0489248</v>
      </c>
      <c r="G729" s="16">
        <f t="shared" si="58"/>
        <v>151.71501</v>
      </c>
      <c r="H729" s="52">
        <f t="shared" si="59"/>
        <v>1524.5727265212481</v>
      </c>
      <c r="I729" s="10" t="s">
        <v>146</v>
      </c>
      <c r="J729" s="4">
        <v>127.26226</v>
      </c>
      <c r="K729" s="4">
        <v>141.91828</v>
      </c>
      <c r="L729" s="4">
        <v>185.96449</v>
      </c>
      <c r="M729" s="17"/>
      <c r="N729" s="17"/>
      <c r="O729" s="11"/>
    </row>
    <row r="730" spans="1:15" ht="24">
      <c r="A730" s="11"/>
      <c r="B730" s="10">
        <v>16</v>
      </c>
      <c r="C730" s="88">
        <v>22178</v>
      </c>
      <c r="D730" s="16">
        <v>302.34</v>
      </c>
      <c r="E730" s="16">
        <v>107.564</v>
      </c>
      <c r="F730" s="16">
        <f t="shared" si="61"/>
        <v>9.2935296</v>
      </c>
      <c r="G730" s="16">
        <f t="shared" si="58"/>
        <v>165.03996666666666</v>
      </c>
      <c r="H730" s="52">
        <f t="shared" si="59"/>
        <v>1533.8038153996797</v>
      </c>
      <c r="I730" s="10" t="s">
        <v>147</v>
      </c>
      <c r="J730" s="4">
        <v>158.24887</v>
      </c>
      <c r="K730" s="4">
        <v>160.66315</v>
      </c>
      <c r="L730" s="4">
        <v>176.20788</v>
      </c>
      <c r="M730" s="17"/>
      <c r="N730" s="17"/>
      <c r="O730" s="11"/>
    </row>
    <row r="731" spans="1:15" ht="24">
      <c r="A731" s="11"/>
      <c r="B731" s="10">
        <v>17</v>
      </c>
      <c r="C731" s="88">
        <v>22184</v>
      </c>
      <c r="D731" s="16">
        <v>320.09</v>
      </c>
      <c r="E731" s="16">
        <v>62.736</v>
      </c>
      <c r="F731" s="16">
        <f t="shared" si="61"/>
        <v>5.4203904</v>
      </c>
      <c r="G731" s="16">
        <f t="shared" si="58"/>
        <v>134.61089666666666</v>
      </c>
      <c r="H731" s="52">
        <f t="shared" si="59"/>
        <v>729.6436120273919</v>
      </c>
      <c r="I731" s="10" t="s">
        <v>116</v>
      </c>
      <c r="J731" s="4">
        <v>148.27879</v>
      </c>
      <c r="K731" s="4">
        <v>185.98498</v>
      </c>
      <c r="L731" s="4">
        <v>69.56892</v>
      </c>
      <c r="M731" s="17"/>
      <c r="N731" s="17"/>
      <c r="O731" s="11"/>
    </row>
    <row r="732" spans="1:15" ht="24">
      <c r="A732" s="11"/>
      <c r="B732" s="10">
        <v>18</v>
      </c>
      <c r="C732" s="88">
        <v>22194</v>
      </c>
      <c r="D732" s="16">
        <v>302.35</v>
      </c>
      <c r="E732" s="16">
        <v>109.776</v>
      </c>
      <c r="F732" s="16">
        <f t="shared" si="61"/>
        <v>9.4846464</v>
      </c>
      <c r="G732" s="16">
        <f t="shared" si="58"/>
        <v>982.94095</v>
      </c>
      <c r="H732" s="52">
        <f t="shared" si="59"/>
        <v>9322.84734283008</v>
      </c>
      <c r="I732" s="10" t="s">
        <v>117</v>
      </c>
      <c r="J732" s="4">
        <v>1004.10948</v>
      </c>
      <c r="K732" s="4">
        <v>876.66324</v>
      </c>
      <c r="L732" s="4">
        <v>1068.05013</v>
      </c>
      <c r="M732" s="17"/>
      <c r="N732" s="17"/>
      <c r="O732" s="11"/>
    </row>
    <row r="733" spans="1:15" ht="24">
      <c r="A733" s="11"/>
      <c r="B733" s="10">
        <v>19</v>
      </c>
      <c r="C733" s="88">
        <v>22200</v>
      </c>
      <c r="D733" s="16">
        <v>302.25</v>
      </c>
      <c r="E733" s="16">
        <v>94.756</v>
      </c>
      <c r="F733" s="16">
        <f t="shared" si="61"/>
        <v>8.1869184</v>
      </c>
      <c r="G733" s="16">
        <f t="shared" si="58"/>
        <v>1181.6424933333335</v>
      </c>
      <c r="H733" s="52">
        <f t="shared" si="59"/>
        <v>9674.010670892545</v>
      </c>
      <c r="I733" s="10" t="s">
        <v>148</v>
      </c>
      <c r="J733" s="4">
        <v>1210.02308</v>
      </c>
      <c r="K733" s="4">
        <v>1181.18901</v>
      </c>
      <c r="L733" s="4">
        <v>1153.71539</v>
      </c>
      <c r="M733" s="17"/>
      <c r="N733" s="17"/>
      <c r="O733" s="11"/>
    </row>
    <row r="734" spans="1:15" ht="24">
      <c r="A734" s="11"/>
      <c r="B734" s="10">
        <v>20</v>
      </c>
      <c r="C734" s="88">
        <v>22219</v>
      </c>
      <c r="D734" s="16">
        <v>302.43</v>
      </c>
      <c r="E734" s="16">
        <v>124.267</v>
      </c>
      <c r="F734" s="16">
        <f t="shared" si="61"/>
        <v>10.7366688</v>
      </c>
      <c r="G734" s="16">
        <f t="shared" si="58"/>
        <v>938.6522133333333</v>
      </c>
      <c r="H734" s="52">
        <f t="shared" si="59"/>
        <v>10077.997932946944</v>
      </c>
      <c r="I734" s="10" t="s">
        <v>149</v>
      </c>
      <c r="J734" s="4">
        <v>907.08042</v>
      </c>
      <c r="K734" s="4">
        <v>963.96478</v>
      </c>
      <c r="L734" s="4">
        <v>944.91144</v>
      </c>
      <c r="M734" s="17"/>
      <c r="N734" s="17"/>
      <c r="O734" s="11"/>
    </row>
    <row r="735" spans="1:15" ht="24">
      <c r="A735" s="11"/>
      <c r="B735" s="10">
        <v>21</v>
      </c>
      <c r="C735" s="88">
        <v>22227</v>
      </c>
      <c r="D735" s="16">
        <v>302.12</v>
      </c>
      <c r="E735" s="16">
        <v>65.379</v>
      </c>
      <c r="F735" s="16">
        <f t="shared" si="61"/>
        <v>5.648745600000001</v>
      </c>
      <c r="G735" s="16">
        <f t="shared" si="58"/>
        <v>63.661773333333336</v>
      </c>
      <c r="H735" s="52">
        <f t="shared" si="59"/>
        <v>359.60916200486406</v>
      </c>
      <c r="I735" s="10" t="s">
        <v>150</v>
      </c>
      <c r="J735" s="4">
        <v>75.47292</v>
      </c>
      <c r="K735" s="4">
        <v>55.9907</v>
      </c>
      <c r="L735" s="4">
        <v>59.5217</v>
      </c>
      <c r="M735" s="17"/>
      <c r="N735" s="17"/>
      <c r="O735" s="11"/>
    </row>
    <row r="736" spans="1:15" ht="24">
      <c r="A736" s="11"/>
      <c r="B736" s="10">
        <v>22</v>
      </c>
      <c r="C736" s="88">
        <v>22236</v>
      </c>
      <c r="D736" s="16">
        <v>302.03</v>
      </c>
      <c r="E736" s="16">
        <v>56.145</v>
      </c>
      <c r="F736" s="16">
        <f t="shared" si="61"/>
        <v>4.850928000000001</v>
      </c>
      <c r="G736" s="16">
        <f t="shared" si="58"/>
        <v>39.85380333333333</v>
      </c>
      <c r="H736" s="52">
        <f t="shared" si="59"/>
        <v>193.32793049616</v>
      </c>
      <c r="I736" s="10" t="s">
        <v>151</v>
      </c>
      <c r="J736" s="4">
        <v>39.35975</v>
      </c>
      <c r="K736" s="4">
        <v>46.95452</v>
      </c>
      <c r="L736" s="4">
        <v>33.24714</v>
      </c>
      <c r="M736" s="17"/>
      <c r="N736" s="17"/>
      <c r="O736" s="11"/>
    </row>
    <row r="737" spans="1:15" ht="24">
      <c r="A737" s="11"/>
      <c r="B737" s="10">
        <v>23</v>
      </c>
      <c r="C737" s="88">
        <v>22248</v>
      </c>
      <c r="D737" s="16">
        <v>302.05</v>
      </c>
      <c r="E737" s="16">
        <v>54.946</v>
      </c>
      <c r="F737" s="16">
        <f t="shared" si="61"/>
        <v>4.7473344</v>
      </c>
      <c r="G737" s="16">
        <f t="shared" si="58"/>
        <v>41.704386666666664</v>
      </c>
      <c r="H737" s="52">
        <f t="shared" si="59"/>
        <v>197.984669453568</v>
      </c>
      <c r="I737" s="10" t="s">
        <v>152</v>
      </c>
      <c r="J737" s="4">
        <v>35.36414</v>
      </c>
      <c r="K737" s="4">
        <v>48.30414</v>
      </c>
      <c r="L737" s="4">
        <v>41.44488</v>
      </c>
      <c r="M737" s="17"/>
      <c r="N737" s="17"/>
      <c r="O737" s="11"/>
    </row>
    <row r="738" spans="1:15" ht="24">
      <c r="A738" s="11"/>
      <c r="B738" s="10">
        <v>24</v>
      </c>
      <c r="C738" s="88">
        <v>22257</v>
      </c>
      <c r="D738" s="16">
        <v>301.95</v>
      </c>
      <c r="E738" s="16">
        <v>33.698</v>
      </c>
      <c r="F738" s="16">
        <f t="shared" si="61"/>
        <v>2.9115072000000004</v>
      </c>
      <c r="G738" s="16">
        <f t="shared" si="58"/>
        <v>56.28047333333333</v>
      </c>
      <c r="H738" s="52">
        <f t="shared" si="59"/>
        <v>163.86100332940802</v>
      </c>
      <c r="I738" s="10" t="s">
        <v>153</v>
      </c>
      <c r="J738" s="4">
        <v>64.7969</v>
      </c>
      <c r="K738" s="4">
        <v>48.31746</v>
      </c>
      <c r="L738" s="4">
        <v>55.72706</v>
      </c>
      <c r="M738" s="17"/>
      <c r="N738" s="17"/>
      <c r="O738" s="11"/>
    </row>
    <row r="739" spans="1:15" ht="24">
      <c r="A739" s="11"/>
      <c r="B739" s="10">
        <v>25</v>
      </c>
      <c r="C739" s="88">
        <v>22270</v>
      </c>
      <c r="D739" s="16">
        <v>301.84</v>
      </c>
      <c r="E739" s="16">
        <v>30.17</v>
      </c>
      <c r="F739" s="16">
        <f t="shared" si="61"/>
        <v>2.606688</v>
      </c>
      <c r="G739" s="16">
        <f t="shared" si="58"/>
        <v>38.13405</v>
      </c>
      <c r="H739" s="52">
        <f t="shared" si="59"/>
        <v>99.4035705264</v>
      </c>
      <c r="I739" s="10" t="s">
        <v>154</v>
      </c>
      <c r="J739" s="4">
        <v>44.57986</v>
      </c>
      <c r="K739" s="4">
        <v>31.37384</v>
      </c>
      <c r="L739" s="4">
        <v>38.44845</v>
      </c>
      <c r="M739" s="17"/>
      <c r="N739" s="17"/>
      <c r="O739" s="11"/>
    </row>
    <row r="740" spans="1:15" ht="24">
      <c r="A740" s="11"/>
      <c r="B740" s="10">
        <v>26</v>
      </c>
      <c r="C740" s="88">
        <v>22277</v>
      </c>
      <c r="D740" s="16">
        <v>301.96</v>
      </c>
      <c r="E740" s="16">
        <v>37.244</v>
      </c>
      <c r="F740" s="16">
        <f t="shared" si="61"/>
        <v>3.2178816</v>
      </c>
      <c r="G740" s="16">
        <f t="shared" si="58"/>
        <v>43.44884</v>
      </c>
      <c r="H740" s="52">
        <f aca="true" t="shared" si="62" ref="H740:H838">G740*F740</f>
        <v>139.813222777344</v>
      </c>
      <c r="I740" s="10" t="s">
        <v>155</v>
      </c>
      <c r="J740" s="4">
        <v>58.49133</v>
      </c>
      <c r="K740" s="4">
        <v>34.05479</v>
      </c>
      <c r="L740" s="4">
        <v>37.8004</v>
      </c>
      <c r="M740" s="17"/>
      <c r="N740" s="17"/>
      <c r="O740" s="11"/>
    </row>
    <row r="741" spans="1:15" ht="24">
      <c r="A741" s="11"/>
      <c r="B741" s="10">
        <v>27</v>
      </c>
      <c r="C741" s="88">
        <v>22290</v>
      </c>
      <c r="D741" s="16">
        <v>301.8</v>
      </c>
      <c r="E741" s="16">
        <v>18.314</v>
      </c>
      <c r="F741" s="16">
        <f t="shared" si="61"/>
        <v>1.5823296</v>
      </c>
      <c r="G741" s="16">
        <f t="shared" si="58"/>
        <v>36.78351866666666</v>
      </c>
      <c r="H741" s="52">
        <f t="shared" si="62"/>
        <v>58.20365037841919</v>
      </c>
      <c r="I741" s="10" t="s">
        <v>178</v>
      </c>
      <c r="J741" s="4">
        <v>38.099436</v>
      </c>
      <c r="K741" s="4">
        <v>34.78704</v>
      </c>
      <c r="L741" s="4">
        <v>37.46408</v>
      </c>
      <c r="M741" s="17"/>
      <c r="N741" s="17"/>
      <c r="O741" s="11"/>
    </row>
    <row r="742" spans="1:15" ht="24">
      <c r="A742" s="11"/>
      <c r="B742" s="10">
        <v>28</v>
      </c>
      <c r="C742" s="88">
        <v>22296</v>
      </c>
      <c r="D742" s="16">
        <v>301.74</v>
      </c>
      <c r="E742" s="16">
        <v>17.888</v>
      </c>
      <c r="F742" s="16">
        <f t="shared" si="61"/>
        <v>1.5455232000000003</v>
      </c>
      <c r="G742" s="16">
        <f t="shared" si="58"/>
        <v>32.27170666666667</v>
      </c>
      <c r="H742" s="52">
        <f t="shared" si="62"/>
        <v>49.87667135692801</v>
      </c>
      <c r="I742" s="10" t="s">
        <v>129</v>
      </c>
      <c r="J742" s="4">
        <v>28.80773</v>
      </c>
      <c r="K742" s="4">
        <v>37.47304</v>
      </c>
      <c r="L742" s="4">
        <v>30.53435</v>
      </c>
      <c r="M742" s="17"/>
      <c r="N742" s="17"/>
      <c r="O742" s="11"/>
    </row>
    <row r="743" spans="1:15" ht="24">
      <c r="A743" s="11"/>
      <c r="B743" s="10">
        <v>29</v>
      </c>
      <c r="C743" s="88">
        <v>22304</v>
      </c>
      <c r="D743" s="16">
        <v>301.77</v>
      </c>
      <c r="E743" s="16">
        <v>18.16</v>
      </c>
      <c r="F743" s="16">
        <f t="shared" si="61"/>
        <v>1.5690240000000002</v>
      </c>
      <c r="G743" s="16">
        <f t="shared" si="58"/>
        <v>30.631856666666664</v>
      </c>
      <c r="H743" s="52">
        <f t="shared" si="62"/>
        <v>48.06211827456</v>
      </c>
      <c r="I743" s="10" t="s">
        <v>130</v>
      </c>
      <c r="J743" s="4">
        <v>35.35177</v>
      </c>
      <c r="K743" s="4">
        <v>32.6575</v>
      </c>
      <c r="L743" s="4">
        <v>23.8863</v>
      </c>
      <c r="M743" s="17"/>
      <c r="N743" s="17"/>
      <c r="O743" s="11"/>
    </row>
    <row r="744" spans="1:15" ht="24">
      <c r="A744" s="11"/>
      <c r="B744" s="10">
        <v>30</v>
      </c>
      <c r="C744" s="88">
        <v>22318</v>
      </c>
      <c r="D744" s="16">
        <v>301.71</v>
      </c>
      <c r="E744" s="16">
        <v>14.988</v>
      </c>
      <c r="F744" s="16">
        <f t="shared" si="61"/>
        <v>1.2949632</v>
      </c>
      <c r="G744" s="16">
        <f t="shared" si="58"/>
        <v>42.69308</v>
      </c>
      <c r="H744" s="52">
        <f t="shared" si="62"/>
        <v>55.285967494656</v>
      </c>
      <c r="I744" s="10" t="s">
        <v>131</v>
      </c>
      <c r="J744" s="4">
        <v>51.92165</v>
      </c>
      <c r="K744" s="4">
        <v>37.05241</v>
      </c>
      <c r="L744" s="4">
        <v>39.10518</v>
      </c>
      <c r="M744" s="17"/>
      <c r="N744" s="17"/>
      <c r="O744" s="11"/>
    </row>
    <row r="745" spans="1:15" ht="24">
      <c r="A745" s="11"/>
      <c r="B745" s="10">
        <v>31</v>
      </c>
      <c r="C745" s="88">
        <v>22325</v>
      </c>
      <c r="D745" s="16">
        <v>301.75</v>
      </c>
      <c r="E745" s="16">
        <v>15.515</v>
      </c>
      <c r="F745" s="16">
        <f t="shared" si="61"/>
        <v>1.3404960000000001</v>
      </c>
      <c r="G745" s="16">
        <f t="shared" si="58"/>
        <v>40.80246666666667</v>
      </c>
      <c r="H745" s="52">
        <f t="shared" si="62"/>
        <v>54.69554335680001</v>
      </c>
      <c r="I745" s="10" t="s">
        <v>132</v>
      </c>
      <c r="J745" s="4">
        <v>37.50162</v>
      </c>
      <c r="K745" s="4">
        <v>36.51301</v>
      </c>
      <c r="L745" s="4">
        <v>48.39277</v>
      </c>
      <c r="M745" s="17"/>
      <c r="N745" s="17"/>
      <c r="O745" s="11"/>
    </row>
    <row r="746" spans="1:15" ht="24">
      <c r="A746" s="11"/>
      <c r="B746" s="10">
        <v>32</v>
      </c>
      <c r="C746" s="88">
        <v>22333</v>
      </c>
      <c r="D746" s="16">
        <v>301.63</v>
      </c>
      <c r="E746" s="16">
        <v>5.424</v>
      </c>
      <c r="F746" s="16">
        <f t="shared" si="61"/>
        <v>0.46863360000000004</v>
      </c>
      <c r="G746" s="16">
        <f t="shared" si="58"/>
        <v>53.51293666666667</v>
      </c>
      <c r="H746" s="52">
        <f t="shared" si="62"/>
        <v>25.077960156672003</v>
      </c>
      <c r="I746" s="10" t="s">
        <v>179</v>
      </c>
      <c r="J746" s="4">
        <v>41.40304</v>
      </c>
      <c r="K746" s="4">
        <v>52.20368</v>
      </c>
      <c r="L746" s="16">
        <v>66.93209</v>
      </c>
      <c r="N746" s="17"/>
      <c r="O746" s="11"/>
    </row>
    <row r="747" spans="1:15" ht="24">
      <c r="A747" s="11"/>
      <c r="B747" s="10">
        <v>33</v>
      </c>
      <c r="C747" s="88">
        <v>22354</v>
      </c>
      <c r="D747" s="16">
        <v>301.7</v>
      </c>
      <c r="E747" s="16">
        <v>8.336</v>
      </c>
      <c r="F747" s="16">
        <f t="shared" si="61"/>
        <v>0.7202304</v>
      </c>
      <c r="G747" s="16">
        <f t="shared" si="58"/>
        <v>60.031016666666666</v>
      </c>
      <c r="H747" s="52">
        <f t="shared" si="62"/>
        <v>43.23616314624</v>
      </c>
      <c r="I747" s="10" t="s">
        <v>180</v>
      </c>
      <c r="J747" s="4">
        <v>59.3528</v>
      </c>
      <c r="K747" s="4">
        <v>69.53607</v>
      </c>
      <c r="L747" s="4">
        <v>51.20418</v>
      </c>
      <c r="M747" s="17"/>
      <c r="N747" s="17"/>
      <c r="O747" s="11"/>
    </row>
    <row r="748" spans="1:15" ht="24">
      <c r="A748" s="11"/>
      <c r="B748" s="10">
        <v>34</v>
      </c>
      <c r="C748" s="88">
        <v>22360</v>
      </c>
      <c r="D748" s="16">
        <v>301.8</v>
      </c>
      <c r="E748" s="16">
        <v>15.593</v>
      </c>
      <c r="F748" s="16">
        <f t="shared" si="61"/>
        <v>1.3472352</v>
      </c>
      <c r="G748" s="16">
        <f t="shared" si="58"/>
        <v>63.58256666666667</v>
      </c>
      <c r="H748" s="52">
        <f t="shared" si="62"/>
        <v>85.66067191968001</v>
      </c>
      <c r="I748" s="10" t="s">
        <v>181</v>
      </c>
      <c r="J748" s="4">
        <v>62.02067</v>
      </c>
      <c r="K748" s="4">
        <v>77.42072</v>
      </c>
      <c r="L748" s="4">
        <v>51.30631</v>
      </c>
      <c r="M748" s="17"/>
      <c r="N748" s="17"/>
      <c r="O748" s="11"/>
    </row>
    <row r="749" spans="2:14" s="187" customFormat="1" ht="24.75" thickBot="1">
      <c r="B749" s="188">
        <v>35</v>
      </c>
      <c r="C749" s="189">
        <v>22366</v>
      </c>
      <c r="D749" s="190">
        <v>301.66</v>
      </c>
      <c r="E749" s="190">
        <v>7.028</v>
      </c>
      <c r="F749" s="190">
        <f t="shared" si="61"/>
        <v>0.6072192</v>
      </c>
      <c r="G749" s="190">
        <f t="shared" si="58"/>
        <v>52.82293666666666</v>
      </c>
      <c r="H749" s="52">
        <f t="shared" si="62"/>
        <v>32.075101344383995</v>
      </c>
      <c r="I749" s="188" t="s">
        <v>182</v>
      </c>
      <c r="J749" s="190">
        <v>53.54215</v>
      </c>
      <c r="K749" s="190">
        <v>44.1567</v>
      </c>
      <c r="L749" s="190">
        <v>60.76996</v>
      </c>
      <c r="M749" s="191"/>
      <c r="N749" s="191"/>
    </row>
    <row r="750" spans="1:15" ht="24">
      <c r="A750" s="11"/>
      <c r="B750" s="10">
        <v>1</v>
      </c>
      <c r="C750" s="88">
        <v>22373</v>
      </c>
      <c r="D750" s="16">
        <v>301.74</v>
      </c>
      <c r="E750" s="16">
        <v>8.514</v>
      </c>
      <c r="F750" s="16">
        <f t="shared" si="61"/>
        <v>0.7356096</v>
      </c>
      <c r="G750" s="16">
        <f t="shared" si="58"/>
        <v>97.82686999999999</v>
      </c>
      <c r="H750" s="52">
        <f t="shared" si="62"/>
        <v>71.96238470995199</v>
      </c>
      <c r="I750" s="78" t="s">
        <v>133</v>
      </c>
      <c r="J750" s="4">
        <v>114.78437</v>
      </c>
      <c r="K750" s="4">
        <v>86.44355</v>
      </c>
      <c r="L750" s="4">
        <v>92.25269</v>
      </c>
      <c r="M750" s="17"/>
      <c r="N750" s="17"/>
      <c r="O750" s="11"/>
    </row>
    <row r="751" spans="1:15" ht="24">
      <c r="A751" s="11"/>
      <c r="B751" s="10">
        <v>2</v>
      </c>
      <c r="C751" s="88">
        <v>22396</v>
      </c>
      <c r="D751" s="16">
        <v>301.72</v>
      </c>
      <c r="E751" s="16">
        <v>11.025</v>
      </c>
      <c r="F751" s="16">
        <f t="shared" si="61"/>
        <v>0.9525600000000001</v>
      </c>
      <c r="G751" s="16">
        <f t="shared" si="58"/>
        <v>91.49217666666665</v>
      </c>
      <c r="H751" s="52">
        <f t="shared" si="62"/>
        <v>87.1517878056</v>
      </c>
      <c r="I751" s="78" t="s">
        <v>134</v>
      </c>
      <c r="J751" s="4">
        <v>97.51677</v>
      </c>
      <c r="K751" s="4">
        <v>84.02165</v>
      </c>
      <c r="L751" s="4">
        <v>92.93811</v>
      </c>
      <c r="M751" s="17"/>
      <c r="N751" s="17"/>
      <c r="O751" s="11"/>
    </row>
    <row r="752" spans="1:15" ht="24">
      <c r="A752" s="11"/>
      <c r="B752" s="10">
        <v>3</v>
      </c>
      <c r="C752" s="88">
        <v>22405</v>
      </c>
      <c r="D752" s="16">
        <v>301.84</v>
      </c>
      <c r="E752" s="16">
        <v>14.3</v>
      </c>
      <c r="F752" s="16">
        <f t="shared" si="61"/>
        <v>1.2355200000000002</v>
      </c>
      <c r="G752" s="16">
        <f t="shared" si="58"/>
        <v>73.79844999999999</v>
      </c>
      <c r="H752" s="52">
        <f t="shared" si="62"/>
        <v>91.179460944</v>
      </c>
      <c r="I752" s="78" t="s">
        <v>135</v>
      </c>
      <c r="J752" s="4">
        <v>53.84795</v>
      </c>
      <c r="K752" s="4">
        <v>81.31727</v>
      </c>
      <c r="L752" s="4">
        <v>86.23013</v>
      </c>
      <c r="M752" s="17"/>
      <c r="N752" s="17"/>
      <c r="O752" s="11"/>
    </row>
    <row r="753" spans="1:15" ht="24">
      <c r="A753" s="11"/>
      <c r="B753" s="10">
        <v>4</v>
      </c>
      <c r="C753" s="88">
        <v>22422</v>
      </c>
      <c r="D753" s="16">
        <v>301.83</v>
      </c>
      <c r="E753" s="16">
        <v>14.167</v>
      </c>
      <c r="F753" s="16">
        <f t="shared" si="61"/>
        <v>1.2240288000000001</v>
      </c>
      <c r="G753" s="16">
        <f t="shared" si="58"/>
        <v>66.01072</v>
      </c>
      <c r="H753" s="52">
        <f t="shared" si="62"/>
        <v>80.79902238873602</v>
      </c>
      <c r="I753" s="10" t="s">
        <v>136</v>
      </c>
      <c r="J753" s="4">
        <v>52.82418</v>
      </c>
      <c r="K753" s="4">
        <v>74.76</v>
      </c>
      <c r="L753" s="4">
        <v>70.44798</v>
      </c>
      <c r="M753" s="17"/>
      <c r="N753" s="17"/>
      <c r="O753" s="11"/>
    </row>
    <row r="754" spans="1:15" ht="24">
      <c r="A754" s="11"/>
      <c r="B754" s="10">
        <v>5</v>
      </c>
      <c r="C754" s="88">
        <v>22436</v>
      </c>
      <c r="D754" s="16">
        <v>302.03</v>
      </c>
      <c r="E754" s="16">
        <v>56.229</v>
      </c>
      <c r="F754" s="16">
        <f t="shared" si="61"/>
        <v>4.8581856000000005</v>
      </c>
      <c r="G754" s="16">
        <f t="shared" si="58"/>
        <v>72.623</v>
      </c>
      <c r="H754" s="52">
        <f t="shared" si="62"/>
        <v>352.81601282880007</v>
      </c>
      <c r="I754" s="10" t="s">
        <v>120</v>
      </c>
      <c r="J754" s="4">
        <v>78.81269</v>
      </c>
      <c r="K754" s="4">
        <v>62.31643</v>
      </c>
      <c r="L754" s="4">
        <v>76.73988</v>
      </c>
      <c r="M754" s="17"/>
      <c r="N754" s="17"/>
      <c r="O754" s="11"/>
    </row>
    <row r="755" spans="1:15" ht="24">
      <c r="A755" s="11"/>
      <c r="B755" s="10">
        <v>6</v>
      </c>
      <c r="C755" s="88">
        <v>22459</v>
      </c>
      <c r="D755" s="16">
        <v>301.9</v>
      </c>
      <c r="E755" s="16">
        <v>38.417</v>
      </c>
      <c r="F755" s="16">
        <f t="shared" si="61"/>
        <v>3.3192288000000003</v>
      </c>
      <c r="G755" s="16">
        <f t="shared" si="58"/>
        <v>78.86397333333333</v>
      </c>
      <c r="H755" s="52">
        <f t="shared" si="62"/>
        <v>261.76757157043204</v>
      </c>
      <c r="I755" s="10" t="s">
        <v>121</v>
      </c>
      <c r="J755" s="4">
        <v>88.32099</v>
      </c>
      <c r="K755" s="4">
        <v>77.26616</v>
      </c>
      <c r="L755" s="4">
        <v>71.00477</v>
      </c>
      <c r="M755" s="17"/>
      <c r="N755" s="17"/>
      <c r="O755" s="11"/>
    </row>
    <row r="756" spans="1:15" ht="24">
      <c r="A756" s="11"/>
      <c r="B756" s="10">
        <v>7</v>
      </c>
      <c r="C756" s="88">
        <v>22465</v>
      </c>
      <c r="D756" s="16">
        <v>301.93</v>
      </c>
      <c r="E756" s="16">
        <v>39.199</v>
      </c>
      <c r="F756" s="16">
        <f t="shared" si="61"/>
        <v>3.3867936</v>
      </c>
      <c r="G756" s="16">
        <f t="shared" si="58"/>
        <v>18.528256666666667</v>
      </c>
      <c r="H756" s="52">
        <f t="shared" si="62"/>
        <v>62.751381097824</v>
      </c>
      <c r="I756" s="10" t="s">
        <v>138</v>
      </c>
      <c r="J756" s="4">
        <v>32.04437</v>
      </c>
      <c r="K756" s="4">
        <v>6.13754</v>
      </c>
      <c r="L756" s="4">
        <v>17.40286</v>
      </c>
      <c r="M756" s="17"/>
      <c r="N756" s="17"/>
      <c r="O756" s="11"/>
    </row>
    <row r="757" spans="1:15" ht="24">
      <c r="A757" s="11"/>
      <c r="B757" s="10">
        <v>8</v>
      </c>
      <c r="C757" s="88">
        <v>22472</v>
      </c>
      <c r="D757" s="16">
        <v>301.82</v>
      </c>
      <c r="E757" s="16">
        <v>22.034</v>
      </c>
      <c r="F757" s="16">
        <f t="shared" si="61"/>
        <v>1.9037376</v>
      </c>
      <c r="G757" s="16">
        <f t="shared" si="58"/>
        <v>13.189983333333332</v>
      </c>
      <c r="H757" s="52">
        <f t="shared" si="62"/>
        <v>25.110267215039997</v>
      </c>
      <c r="I757" s="10" t="s">
        <v>139</v>
      </c>
      <c r="J757" s="4">
        <v>13.10144</v>
      </c>
      <c r="K757" s="4">
        <v>21.38893</v>
      </c>
      <c r="L757" s="4">
        <v>5.07958</v>
      </c>
      <c r="M757" s="17"/>
      <c r="N757" s="17"/>
      <c r="O757" s="11"/>
    </row>
    <row r="758" spans="1:15" ht="24">
      <c r="A758" s="11"/>
      <c r="B758" s="10">
        <v>9</v>
      </c>
      <c r="C758" s="88">
        <v>22480</v>
      </c>
      <c r="D758" s="16">
        <v>301.95</v>
      </c>
      <c r="E758" s="16">
        <v>47.373</v>
      </c>
      <c r="F758" s="16">
        <f t="shared" si="61"/>
        <v>4.0930272</v>
      </c>
      <c r="G758" s="16">
        <f t="shared" si="58"/>
        <v>9.02962</v>
      </c>
      <c r="H758" s="52">
        <f t="shared" si="62"/>
        <v>36.958480265663994</v>
      </c>
      <c r="I758" s="10" t="s">
        <v>140</v>
      </c>
      <c r="J758" s="4">
        <v>11.65833</v>
      </c>
      <c r="K758" s="4">
        <v>2.06427</v>
      </c>
      <c r="L758" s="4">
        <v>13.36626</v>
      </c>
      <c r="M758" s="17"/>
      <c r="N758" s="17"/>
      <c r="O758" s="11"/>
    </row>
    <row r="759" spans="1:15" ht="24">
      <c r="A759" s="11"/>
      <c r="B759" s="10">
        <v>10</v>
      </c>
      <c r="C759" s="88">
        <v>22499</v>
      </c>
      <c r="D759" s="16">
        <v>302.06</v>
      </c>
      <c r="E759" s="16">
        <v>57.345</v>
      </c>
      <c r="F759" s="16">
        <f t="shared" si="61"/>
        <v>4.954608</v>
      </c>
      <c r="G759" s="16">
        <f t="shared" si="58"/>
        <v>41.460566666666665</v>
      </c>
      <c r="H759" s="52">
        <f t="shared" si="62"/>
        <v>205.4208552912</v>
      </c>
      <c r="I759" s="10" t="s">
        <v>141</v>
      </c>
      <c r="J759" s="4">
        <v>43.79077</v>
      </c>
      <c r="K759" s="4">
        <v>38.08325</v>
      </c>
      <c r="L759" s="4">
        <v>42.50768</v>
      </c>
      <c r="M759" s="17"/>
      <c r="N759" s="17"/>
      <c r="O759" s="11"/>
    </row>
    <row r="760" spans="1:15" ht="24">
      <c r="A760" s="11"/>
      <c r="B760" s="10">
        <v>11</v>
      </c>
      <c r="C760" s="88">
        <v>22503</v>
      </c>
      <c r="D760" s="16">
        <v>301.89</v>
      </c>
      <c r="E760" s="16">
        <v>33.181</v>
      </c>
      <c r="F760" s="16">
        <f t="shared" si="61"/>
        <v>2.8668384</v>
      </c>
      <c r="G760" s="16">
        <f t="shared" si="58"/>
        <v>59.027836666666666</v>
      </c>
      <c r="H760" s="52">
        <f t="shared" si="62"/>
        <v>169.22326882492797</v>
      </c>
      <c r="I760" s="10" t="s">
        <v>142</v>
      </c>
      <c r="J760" s="4">
        <v>56.87023</v>
      </c>
      <c r="K760" s="4">
        <v>53.7616</v>
      </c>
      <c r="L760" s="4">
        <v>66.45168</v>
      </c>
      <c r="M760" s="17"/>
      <c r="N760" s="17"/>
      <c r="O760" s="11"/>
    </row>
    <row r="761" spans="1:15" ht="24">
      <c r="A761" s="11"/>
      <c r="B761" s="10">
        <v>12</v>
      </c>
      <c r="C761" s="88">
        <v>22512</v>
      </c>
      <c r="D761" s="16">
        <v>303.51</v>
      </c>
      <c r="E761" s="16">
        <v>322.241</v>
      </c>
      <c r="F761" s="16">
        <f t="shared" si="61"/>
        <v>27.8416224</v>
      </c>
      <c r="G761" s="16">
        <f t="shared" si="58"/>
        <v>271.06213</v>
      </c>
      <c r="H761" s="52">
        <f t="shared" si="62"/>
        <v>7546.809470399712</v>
      </c>
      <c r="I761" s="10" t="s">
        <v>143</v>
      </c>
      <c r="J761" s="4">
        <v>290.82598</v>
      </c>
      <c r="K761" s="4">
        <v>266.55811</v>
      </c>
      <c r="L761" s="4">
        <v>255.8023</v>
      </c>
      <c r="M761" s="17"/>
      <c r="N761" s="17"/>
      <c r="O761" s="11"/>
    </row>
    <row r="762" spans="1:15" ht="24">
      <c r="A762" s="11"/>
      <c r="B762" s="10">
        <v>13</v>
      </c>
      <c r="C762" s="88">
        <v>22516</v>
      </c>
      <c r="D762" s="16">
        <v>302.2</v>
      </c>
      <c r="E762" s="16">
        <v>80.452</v>
      </c>
      <c r="F762" s="16">
        <f t="shared" si="61"/>
        <v>6.9510528</v>
      </c>
      <c r="G762" s="16">
        <f t="shared" si="58"/>
        <v>177.09389000000002</v>
      </c>
      <c r="H762" s="52">
        <f t="shared" si="62"/>
        <v>1230.9889799473922</v>
      </c>
      <c r="I762" s="10" t="s">
        <v>144</v>
      </c>
      <c r="J762" s="4">
        <v>175.62958</v>
      </c>
      <c r="K762" s="4">
        <v>193.51541</v>
      </c>
      <c r="L762" s="4">
        <v>162.13668</v>
      </c>
      <c r="M762" s="17"/>
      <c r="N762" s="17"/>
      <c r="O762" s="11"/>
    </row>
    <row r="763" spans="1:15" ht="24">
      <c r="A763" s="11"/>
      <c r="B763" s="10">
        <v>14</v>
      </c>
      <c r="C763" s="88">
        <v>22530</v>
      </c>
      <c r="D763" s="16">
        <v>302.09</v>
      </c>
      <c r="E763" s="16">
        <v>59.054</v>
      </c>
      <c r="F763" s="16">
        <f t="shared" si="61"/>
        <v>5.102265600000001</v>
      </c>
      <c r="G763" s="16">
        <f t="shared" si="58"/>
        <v>53.05874333333333</v>
      </c>
      <c r="H763" s="52">
        <f t="shared" si="62"/>
        <v>270.71980088889603</v>
      </c>
      <c r="I763" s="10" t="s">
        <v>145</v>
      </c>
      <c r="J763" s="4">
        <v>52.18562</v>
      </c>
      <c r="K763" s="4">
        <v>61.89515</v>
      </c>
      <c r="L763" s="4">
        <v>45.09546</v>
      </c>
      <c r="M763" s="17"/>
      <c r="N763" s="17"/>
      <c r="O763" s="11"/>
    </row>
    <row r="764" spans="1:15" ht="24">
      <c r="A764" s="11"/>
      <c r="B764" s="10">
        <v>15</v>
      </c>
      <c r="C764" s="88">
        <v>22542</v>
      </c>
      <c r="D764" s="16">
        <v>301.97</v>
      </c>
      <c r="E764" s="16">
        <v>47.11</v>
      </c>
      <c r="F764" s="16">
        <f t="shared" si="61"/>
        <v>4.070304</v>
      </c>
      <c r="G764" s="16">
        <f t="shared" si="58"/>
        <v>49.31380333333334</v>
      </c>
      <c r="H764" s="52">
        <f t="shared" si="62"/>
        <v>200.72217096288003</v>
      </c>
      <c r="I764" s="10" t="s">
        <v>146</v>
      </c>
      <c r="J764" s="4">
        <v>48.89385</v>
      </c>
      <c r="K764" s="4">
        <v>50.96443</v>
      </c>
      <c r="L764" s="4">
        <v>48.08313</v>
      </c>
      <c r="M764" s="17"/>
      <c r="N764" s="17"/>
      <c r="O764" s="11"/>
    </row>
    <row r="765" spans="1:15" ht="24">
      <c r="A765" s="11"/>
      <c r="B765" s="10">
        <v>16</v>
      </c>
      <c r="C765" s="88">
        <v>22548</v>
      </c>
      <c r="D765" s="16">
        <v>302</v>
      </c>
      <c r="E765" s="16">
        <v>48.171</v>
      </c>
      <c r="F765" s="16">
        <f t="shared" si="61"/>
        <v>4.1619744</v>
      </c>
      <c r="G765" s="16">
        <f t="shared" si="58"/>
        <v>48.84659</v>
      </c>
      <c r="H765" s="52">
        <f t="shared" si="62"/>
        <v>203.298257107296</v>
      </c>
      <c r="I765" s="10" t="s">
        <v>147</v>
      </c>
      <c r="J765" s="4">
        <v>39.71256</v>
      </c>
      <c r="K765" s="4">
        <v>46.90294</v>
      </c>
      <c r="L765" s="4">
        <v>59.92427</v>
      </c>
      <c r="M765" s="17"/>
      <c r="N765" s="17"/>
      <c r="O765" s="11"/>
    </row>
    <row r="766" spans="1:15" ht="24">
      <c r="A766" s="11"/>
      <c r="B766" s="10">
        <v>17</v>
      </c>
      <c r="C766" s="88">
        <v>22557</v>
      </c>
      <c r="D766" s="16">
        <v>303.62</v>
      </c>
      <c r="E766" s="16">
        <v>308.522</v>
      </c>
      <c r="F766" s="16">
        <f t="shared" si="61"/>
        <v>26.6563008</v>
      </c>
      <c r="G766" s="16">
        <f t="shared" si="58"/>
        <v>344.0474266666667</v>
      </c>
      <c r="H766" s="52">
        <f t="shared" si="62"/>
        <v>9171.031694692609</v>
      </c>
      <c r="I766" s="10" t="s">
        <v>116</v>
      </c>
      <c r="J766" s="4">
        <v>343.02559</v>
      </c>
      <c r="K766" s="4">
        <v>322.03069</v>
      </c>
      <c r="L766" s="4">
        <v>367.086</v>
      </c>
      <c r="M766" s="17"/>
      <c r="N766" s="17"/>
      <c r="O766" s="11"/>
    </row>
    <row r="767" spans="1:15" ht="24">
      <c r="A767" s="11"/>
      <c r="B767" s="10">
        <v>18</v>
      </c>
      <c r="C767" s="88">
        <v>22559</v>
      </c>
      <c r="D767" s="16">
        <v>302.79</v>
      </c>
      <c r="E767" s="16">
        <v>192.077</v>
      </c>
      <c r="F767" s="16">
        <f t="shared" si="61"/>
        <v>16.5954528</v>
      </c>
      <c r="G767" s="16">
        <f t="shared" si="58"/>
        <v>56.82538333333334</v>
      </c>
      <c r="H767" s="52">
        <f t="shared" si="62"/>
        <v>943.0429669502402</v>
      </c>
      <c r="I767" s="10" t="s">
        <v>117</v>
      </c>
      <c r="J767" s="4">
        <v>64.68952</v>
      </c>
      <c r="K767" s="4">
        <v>61.87814</v>
      </c>
      <c r="L767" s="4">
        <v>43.90849</v>
      </c>
      <c r="M767" s="17"/>
      <c r="N767" s="17"/>
      <c r="O767" s="11"/>
    </row>
    <row r="768" spans="1:15" ht="24">
      <c r="A768" s="11"/>
      <c r="B768" s="10">
        <v>19</v>
      </c>
      <c r="C768" s="88">
        <v>22570</v>
      </c>
      <c r="D768" s="16">
        <v>302.06</v>
      </c>
      <c r="E768" s="16">
        <v>56.776</v>
      </c>
      <c r="F768" s="16">
        <f t="shared" si="61"/>
        <v>4.905446400000001</v>
      </c>
      <c r="G768" s="16">
        <f t="shared" si="58"/>
        <v>45.99413333333334</v>
      </c>
      <c r="H768" s="52">
        <f t="shared" si="62"/>
        <v>225.62175578112004</v>
      </c>
      <c r="I768" s="10" t="s">
        <v>148</v>
      </c>
      <c r="J768" s="4">
        <v>44.23464</v>
      </c>
      <c r="K768" s="4">
        <v>41.21738</v>
      </c>
      <c r="L768" s="4">
        <v>52.53038</v>
      </c>
      <c r="M768" s="17"/>
      <c r="N768" s="17"/>
      <c r="O768" s="11"/>
    </row>
    <row r="769" spans="1:15" ht="24">
      <c r="A769" s="11"/>
      <c r="B769" s="10">
        <v>20</v>
      </c>
      <c r="C769" s="88">
        <v>22593</v>
      </c>
      <c r="D769" s="16">
        <v>301.9</v>
      </c>
      <c r="E769" s="16">
        <v>43.743</v>
      </c>
      <c r="F769" s="16">
        <f t="shared" si="61"/>
        <v>3.7793952</v>
      </c>
      <c r="G769" s="16">
        <f t="shared" si="58"/>
        <v>44.8696</v>
      </c>
      <c r="H769" s="52">
        <f t="shared" si="62"/>
        <v>169.57995086592</v>
      </c>
      <c r="I769" s="10" t="s">
        <v>149</v>
      </c>
      <c r="J769" s="4">
        <v>36.93251</v>
      </c>
      <c r="K769" s="4">
        <v>53.62103</v>
      </c>
      <c r="L769" s="4">
        <v>44.05526</v>
      </c>
      <c r="M769" s="17"/>
      <c r="N769" s="17"/>
      <c r="O769" s="11"/>
    </row>
    <row r="770" spans="1:15" ht="24">
      <c r="A770" s="11"/>
      <c r="B770" s="10">
        <v>21</v>
      </c>
      <c r="C770" s="88">
        <v>22604</v>
      </c>
      <c r="D770" s="16">
        <v>301.84</v>
      </c>
      <c r="E770" s="16">
        <v>32.137</v>
      </c>
      <c r="F770" s="16">
        <f t="shared" si="61"/>
        <v>2.7766368000000003</v>
      </c>
      <c r="G770" s="16">
        <f t="shared" si="58"/>
        <v>54.8185</v>
      </c>
      <c r="H770" s="52">
        <f t="shared" si="62"/>
        <v>152.21106442080003</v>
      </c>
      <c r="I770" s="10" t="s">
        <v>150</v>
      </c>
      <c r="J770" s="4">
        <v>47.28132</v>
      </c>
      <c r="K770" s="4">
        <v>58.48718</v>
      </c>
      <c r="L770" s="4">
        <v>58.687</v>
      </c>
      <c r="M770" s="17"/>
      <c r="N770" s="17"/>
      <c r="O770" s="11"/>
    </row>
    <row r="771" spans="1:15" ht="24">
      <c r="A771" s="11"/>
      <c r="B771" s="10">
        <v>22</v>
      </c>
      <c r="C771" s="88">
        <v>22612</v>
      </c>
      <c r="D771" s="16">
        <v>301.95</v>
      </c>
      <c r="E771" s="16">
        <v>42.944</v>
      </c>
      <c r="F771" s="16">
        <f t="shared" si="61"/>
        <v>3.7103616000000006</v>
      </c>
      <c r="G771" s="16">
        <f t="shared" si="58"/>
        <v>55.41564666666667</v>
      </c>
      <c r="H771" s="52">
        <f t="shared" si="62"/>
        <v>205.61208743116805</v>
      </c>
      <c r="I771" s="10" t="s">
        <v>151</v>
      </c>
      <c r="J771" s="4">
        <v>65.58797</v>
      </c>
      <c r="K771" s="4">
        <v>52.36599</v>
      </c>
      <c r="L771" s="4">
        <v>48.29298</v>
      </c>
      <c r="M771" s="17"/>
      <c r="N771" s="17"/>
      <c r="O771" s="11"/>
    </row>
    <row r="772" spans="1:15" ht="24">
      <c r="A772" s="11"/>
      <c r="B772" s="10">
        <v>23</v>
      </c>
      <c r="C772" s="88">
        <v>22626</v>
      </c>
      <c r="D772" s="16">
        <v>301.78</v>
      </c>
      <c r="E772" s="16">
        <v>24.42</v>
      </c>
      <c r="F772" s="16">
        <f t="shared" si="61"/>
        <v>2.109888</v>
      </c>
      <c r="G772" s="16">
        <f t="shared" si="58"/>
        <v>43.875519999999995</v>
      </c>
      <c r="H772" s="52">
        <f t="shared" si="62"/>
        <v>92.57243314176</v>
      </c>
      <c r="I772" s="10" t="s">
        <v>152</v>
      </c>
      <c r="J772" s="4">
        <v>39.11751</v>
      </c>
      <c r="K772" s="4">
        <v>64.85157</v>
      </c>
      <c r="L772" s="4">
        <v>27.65748</v>
      </c>
      <c r="M772" s="17"/>
      <c r="N772" s="17"/>
      <c r="O772" s="11"/>
    </row>
    <row r="773" spans="1:15" ht="24">
      <c r="A773" s="11"/>
      <c r="B773" s="10">
        <v>24</v>
      </c>
      <c r="C773" s="88">
        <v>22634</v>
      </c>
      <c r="D773" s="16">
        <v>301.73</v>
      </c>
      <c r="E773" s="16">
        <v>21.145</v>
      </c>
      <c r="F773" s="16">
        <f t="shared" si="61"/>
        <v>1.826928</v>
      </c>
      <c r="G773" s="16">
        <f t="shared" si="58"/>
        <v>31.947306666666666</v>
      </c>
      <c r="H773" s="52">
        <f t="shared" si="62"/>
        <v>58.365429073920005</v>
      </c>
      <c r="I773" s="10" t="s">
        <v>153</v>
      </c>
      <c r="J773" s="4">
        <v>46.78144</v>
      </c>
      <c r="K773" s="4">
        <v>12.80158</v>
      </c>
      <c r="L773" s="4">
        <v>36.2589</v>
      </c>
      <c r="M773" s="17"/>
      <c r="N773" s="17"/>
      <c r="O773" s="11"/>
    </row>
    <row r="774" spans="1:15" ht="24">
      <c r="A774" s="11"/>
      <c r="B774" s="10">
        <v>25</v>
      </c>
      <c r="C774" s="88">
        <v>22653</v>
      </c>
      <c r="D774" s="16">
        <v>301.87</v>
      </c>
      <c r="E774" s="16">
        <v>30.688</v>
      </c>
      <c r="F774" s="16">
        <f t="shared" si="61"/>
        <v>2.6514432</v>
      </c>
      <c r="G774" s="16">
        <f t="shared" si="58"/>
        <v>3.848276666666667</v>
      </c>
      <c r="H774" s="52">
        <f t="shared" si="62"/>
        <v>10.203486999552002</v>
      </c>
      <c r="I774" s="10" t="s">
        <v>154</v>
      </c>
      <c r="J774" s="4">
        <v>1.33147</v>
      </c>
      <c r="K774" s="4">
        <v>4.28216</v>
      </c>
      <c r="L774" s="4">
        <v>5.9312</v>
      </c>
      <c r="M774" s="17"/>
      <c r="N774" s="17"/>
      <c r="O774" s="11"/>
    </row>
    <row r="775" spans="1:15" ht="24">
      <c r="A775" s="11"/>
      <c r="B775" s="10">
        <v>26</v>
      </c>
      <c r="C775" s="88">
        <v>22660</v>
      </c>
      <c r="D775" s="16">
        <v>301.7</v>
      </c>
      <c r="E775" s="16">
        <v>20.535</v>
      </c>
      <c r="F775" s="16">
        <f t="shared" si="61"/>
        <v>1.774224</v>
      </c>
      <c r="G775" s="16">
        <f t="shared" si="58"/>
        <v>15.332086666666667</v>
      </c>
      <c r="H775" s="52">
        <f t="shared" si="62"/>
        <v>27.20255613408</v>
      </c>
      <c r="I775" s="10" t="s">
        <v>155</v>
      </c>
      <c r="J775" s="4">
        <v>20.11661</v>
      </c>
      <c r="K775" s="4">
        <v>10.08027</v>
      </c>
      <c r="L775" s="4">
        <v>15.79938</v>
      </c>
      <c r="M775" s="17"/>
      <c r="N775" s="17"/>
      <c r="O775" s="11"/>
    </row>
    <row r="776" spans="1:15" ht="24">
      <c r="A776" s="11"/>
      <c r="B776" s="10">
        <v>27</v>
      </c>
      <c r="C776" s="88">
        <v>22684</v>
      </c>
      <c r="D776" s="16">
        <v>301.77</v>
      </c>
      <c r="E776" s="16">
        <v>13.029</v>
      </c>
      <c r="F776" s="16">
        <f t="shared" si="61"/>
        <v>1.1257056</v>
      </c>
      <c r="G776" s="16">
        <f t="shared" si="58"/>
        <v>37.06744</v>
      </c>
      <c r="H776" s="52">
        <f t="shared" si="62"/>
        <v>41.727024785664</v>
      </c>
      <c r="I776" s="10" t="s">
        <v>178</v>
      </c>
      <c r="J776" s="4">
        <v>24.96391</v>
      </c>
      <c r="K776" s="4">
        <v>41.83833</v>
      </c>
      <c r="L776" s="4">
        <v>44.40008</v>
      </c>
      <c r="M776" s="17"/>
      <c r="N776" s="17"/>
      <c r="O776" s="11"/>
    </row>
    <row r="777" spans="1:15" ht="24">
      <c r="A777" s="11"/>
      <c r="B777" s="10">
        <v>28</v>
      </c>
      <c r="C777" s="88">
        <v>22692</v>
      </c>
      <c r="D777" s="16">
        <v>301.67</v>
      </c>
      <c r="E777" s="16">
        <v>9.308</v>
      </c>
      <c r="F777" s="16">
        <f t="shared" si="61"/>
        <v>0.8042112</v>
      </c>
      <c r="G777" s="16">
        <f t="shared" si="58"/>
        <v>44.000476666666664</v>
      </c>
      <c r="H777" s="52">
        <f t="shared" si="62"/>
        <v>35.385676140672</v>
      </c>
      <c r="I777" s="10" t="s">
        <v>129</v>
      </c>
      <c r="J777" s="4">
        <v>39.24803</v>
      </c>
      <c r="K777" s="4">
        <v>54.70953</v>
      </c>
      <c r="L777" s="4">
        <v>38.04387</v>
      </c>
      <c r="M777" s="17"/>
      <c r="N777" s="17"/>
      <c r="O777" s="11"/>
    </row>
    <row r="778" spans="1:15" ht="24">
      <c r="A778" s="11"/>
      <c r="B778" s="10">
        <v>29</v>
      </c>
      <c r="C778" s="88">
        <v>22702</v>
      </c>
      <c r="D778" s="16">
        <v>301.64</v>
      </c>
      <c r="E778" s="16">
        <v>8.004</v>
      </c>
      <c r="F778" s="16">
        <f t="shared" si="61"/>
        <v>0.6915456</v>
      </c>
      <c r="G778" s="16">
        <f t="shared" si="58"/>
        <v>49.80701</v>
      </c>
      <c r="H778" s="52">
        <f t="shared" si="62"/>
        <v>34.443818614655996</v>
      </c>
      <c r="I778" s="10" t="s">
        <v>130</v>
      </c>
      <c r="J778" s="4">
        <v>42.41239</v>
      </c>
      <c r="K778" s="4">
        <v>56.32901</v>
      </c>
      <c r="L778" s="4">
        <v>50.67963</v>
      </c>
      <c r="M778" s="17"/>
      <c r="N778" s="17"/>
      <c r="O778" s="11"/>
    </row>
    <row r="779" spans="1:15" ht="24">
      <c r="A779" s="11"/>
      <c r="B779" s="10">
        <v>30</v>
      </c>
      <c r="C779" s="88">
        <v>22712</v>
      </c>
      <c r="D779" s="16">
        <v>301.64</v>
      </c>
      <c r="E779" s="16">
        <v>8.307</v>
      </c>
      <c r="F779" s="16">
        <f t="shared" si="61"/>
        <v>0.7177248</v>
      </c>
      <c r="G779" s="16">
        <f t="shared" si="58"/>
        <v>12.898576666666665</v>
      </c>
      <c r="H779" s="52">
        <f t="shared" si="62"/>
        <v>9.257628358367999</v>
      </c>
      <c r="I779" s="10" t="s">
        <v>131</v>
      </c>
      <c r="J779" s="4">
        <v>11.12306</v>
      </c>
      <c r="K779" s="4">
        <v>19.45084</v>
      </c>
      <c r="L779" s="4">
        <v>8.12183</v>
      </c>
      <c r="M779" s="17"/>
      <c r="N779" s="17"/>
      <c r="O779" s="11"/>
    </row>
    <row r="780" spans="1:15" ht="24">
      <c r="A780" s="11"/>
      <c r="B780" s="10">
        <v>31</v>
      </c>
      <c r="C780" s="88">
        <v>22723</v>
      </c>
      <c r="D780" s="16">
        <v>301.75</v>
      </c>
      <c r="E780" s="16">
        <v>16.569</v>
      </c>
      <c r="F780" s="16">
        <f t="shared" si="61"/>
        <v>1.4315616</v>
      </c>
      <c r="G780" s="16">
        <f t="shared" si="58"/>
        <v>14.554843333333332</v>
      </c>
      <c r="H780" s="52">
        <f t="shared" si="62"/>
        <v>20.836154810015998</v>
      </c>
      <c r="I780" s="10" t="s">
        <v>132</v>
      </c>
      <c r="J780" s="4">
        <v>34.60101</v>
      </c>
      <c r="K780" s="4">
        <v>7.98802</v>
      </c>
      <c r="L780" s="4">
        <v>1.0755</v>
      </c>
      <c r="M780" s="17"/>
      <c r="N780" s="17"/>
      <c r="O780" s="11"/>
    </row>
    <row r="781" spans="2:14" s="187" customFormat="1" ht="24.75" thickBot="1">
      <c r="B781" s="188">
        <v>32</v>
      </c>
      <c r="C781" s="189">
        <v>22732</v>
      </c>
      <c r="D781" s="190">
        <v>301.86</v>
      </c>
      <c r="E781" s="190">
        <v>25.631</v>
      </c>
      <c r="F781" s="190">
        <f t="shared" si="61"/>
        <v>2.2145184</v>
      </c>
      <c r="G781" s="190">
        <f t="shared" si="58"/>
        <v>10.87968</v>
      </c>
      <c r="H781" s="263">
        <f t="shared" si="62"/>
        <v>24.093251546112004</v>
      </c>
      <c r="I781" s="188" t="s">
        <v>179</v>
      </c>
      <c r="J781" s="190">
        <v>7.79626</v>
      </c>
      <c r="K781" s="190">
        <v>6.68064</v>
      </c>
      <c r="L781" s="190">
        <v>18.16214</v>
      </c>
      <c r="M781" s="191"/>
      <c r="N781" s="191"/>
    </row>
    <row r="782" spans="1:15" ht="24">
      <c r="A782" s="11"/>
      <c r="B782" s="10">
        <v>1</v>
      </c>
      <c r="C782" s="88">
        <v>22741</v>
      </c>
      <c r="D782" s="16">
        <v>301.92</v>
      </c>
      <c r="E782" s="16">
        <v>22.646</v>
      </c>
      <c r="F782" s="16">
        <f aca="true" t="shared" si="63" ref="F782:F873">E782*0.0864</f>
        <v>1.9566144</v>
      </c>
      <c r="G782" s="16">
        <f t="shared" si="58"/>
        <v>10.31753</v>
      </c>
      <c r="H782" s="52">
        <f t="shared" si="62"/>
        <v>20.187427770432</v>
      </c>
      <c r="I782" s="78" t="s">
        <v>133</v>
      </c>
      <c r="J782" s="4">
        <v>0</v>
      </c>
      <c r="K782" s="4">
        <v>17.19567</v>
      </c>
      <c r="L782" s="4">
        <v>13.75692</v>
      </c>
      <c r="M782" s="17"/>
      <c r="N782" s="17"/>
      <c r="O782" s="11"/>
    </row>
    <row r="783" spans="1:15" ht="24">
      <c r="A783" s="11"/>
      <c r="B783" s="10">
        <v>2</v>
      </c>
      <c r="C783" s="88">
        <v>22762</v>
      </c>
      <c r="D783" s="16">
        <v>301.91</v>
      </c>
      <c r="E783" s="16">
        <v>21.948</v>
      </c>
      <c r="F783" s="16">
        <f t="shared" si="63"/>
        <v>1.8963072</v>
      </c>
      <c r="G783" s="16">
        <f t="shared" si="58"/>
        <v>7.471550000000001</v>
      </c>
      <c r="H783" s="52">
        <f t="shared" si="62"/>
        <v>14.168354060160002</v>
      </c>
      <c r="I783" s="78" t="s">
        <v>134</v>
      </c>
      <c r="J783" s="4">
        <v>12.78228</v>
      </c>
      <c r="K783" s="4">
        <v>9.34551</v>
      </c>
      <c r="L783" s="4">
        <v>0.28686</v>
      </c>
      <c r="N783" s="17"/>
      <c r="O783" s="11"/>
    </row>
    <row r="784" spans="1:15" ht="24">
      <c r="A784" s="11"/>
      <c r="B784" s="10">
        <v>3</v>
      </c>
      <c r="C784" s="88">
        <v>22776</v>
      </c>
      <c r="D784" s="16">
        <v>301.85</v>
      </c>
      <c r="E784" s="16">
        <v>19.737</v>
      </c>
      <c r="F784" s="16">
        <f t="shared" si="63"/>
        <v>1.7052768</v>
      </c>
      <c r="G784" s="16">
        <f t="shared" si="58"/>
        <v>38.72629666666666</v>
      </c>
      <c r="H784" s="52">
        <f t="shared" si="62"/>
        <v>66.03905525558399</v>
      </c>
      <c r="I784" s="78" t="s">
        <v>135</v>
      </c>
      <c r="J784" s="4">
        <v>41.39562</v>
      </c>
      <c r="K784" s="4">
        <v>42.23412</v>
      </c>
      <c r="L784" s="4">
        <v>32.54915</v>
      </c>
      <c r="N784" s="17"/>
      <c r="O784" s="11"/>
    </row>
    <row r="785" spans="1:15" ht="24">
      <c r="A785" s="11"/>
      <c r="B785" s="10">
        <v>4</v>
      </c>
      <c r="C785" s="88">
        <v>22782</v>
      </c>
      <c r="D785" s="16">
        <v>301.8</v>
      </c>
      <c r="E785" s="16">
        <v>16.046</v>
      </c>
      <c r="F785" s="16">
        <f t="shared" si="63"/>
        <v>1.3863744</v>
      </c>
      <c r="G785" s="16">
        <f t="shared" si="58"/>
        <v>27.218373333333336</v>
      </c>
      <c r="H785" s="52">
        <f t="shared" si="62"/>
        <v>37.734855998976</v>
      </c>
      <c r="I785" s="10" t="s">
        <v>136</v>
      </c>
      <c r="J785" s="4">
        <v>6.50641</v>
      </c>
      <c r="K785" s="4">
        <v>37.57759</v>
      </c>
      <c r="L785" s="4">
        <v>37.57112</v>
      </c>
      <c r="M785" s="17"/>
      <c r="N785" s="17"/>
      <c r="O785" s="11"/>
    </row>
    <row r="786" spans="1:15" ht="24">
      <c r="A786" s="11"/>
      <c r="B786" s="10">
        <v>5</v>
      </c>
      <c r="C786" s="88">
        <v>22801</v>
      </c>
      <c r="D786" s="16">
        <v>301.83</v>
      </c>
      <c r="E786" s="16">
        <v>17.846</v>
      </c>
      <c r="F786" s="16">
        <f t="shared" si="63"/>
        <v>1.5418944</v>
      </c>
      <c r="G786" s="16">
        <f t="shared" si="58"/>
        <v>64.5431</v>
      </c>
      <c r="H786" s="52">
        <f t="shared" si="62"/>
        <v>99.51864444864</v>
      </c>
      <c r="I786" s="10" t="s">
        <v>120</v>
      </c>
      <c r="J786" s="4">
        <v>66.51135</v>
      </c>
      <c r="K786" s="4">
        <v>70.12296</v>
      </c>
      <c r="L786" s="4">
        <v>56.99499</v>
      </c>
      <c r="M786" s="17"/>
      <c r="N786" s="17"/>
      <c r="O786" s="11"/>
    </row>
    <row r="787" spans="1:15" ht="24">
      <c r="A787" s="11"/>
      <c r="B787" s="10">
        <v>6</v>
      </c>
      <c r="C787" s="88">
        <v>22811</v>
      </c>
      <c r="D787" s="16">
        <v>301.55</v>
      </c>
      <c r="E787" s="16">
        <v>4.904</v>
      </c>
      <c r="F787" s="16">
        <f t="shared" si="63"/>
        <v>0.4237056</v>
      </c>
      <c r="G787" s="16">
        <f t="shared" si="58"/>
        <v>46.857503333333334</v>
      </c>
      <c r="H787" s="52">
        <f t="shared" si="62"/>
        <v>19.853786564352</v>
      </c>
      <c r="I787" s="10" t="s">
        <v>121</v>
      </c>
      <c r="J787" s="4">
        <v>44.51435</v>
      </c>
      <c r="K787" s="4">
        <v>44.01132</v>
      </c>
      <c r="L787" s="4">
        <v>52.04684</v>
      </c>
      <c r="M787" s="17"/>
      <c r="N787" s="17"/>
      <c r="O787" s="11"/>
    </row>
    <row r="788" spans="1:15" ht="24">
      <c r="A788" s="11"/>
      <c r="B788" s="10">
        <v>7</v>
      </c>
      <c r="C788" s="88">
        <v>22832</v>
      </c>
      <c r="D788" s="16">
        <v>301.52</v>
      </c>
      <c r="E788" s="16">
        <v>3.964</v>
      </c>
      <c r="F788" s="16">
        <f t="shared" si="63"/>
        <v>0.3424896</v>
      </c>
      <c r="G788" s="16">
        <f t="shared" si="58"/>
        <v>35.298849999999995</v>
      </c>
      <c r="H788" s="52">
        <f t="shared" si="62"/>
        <v>12.089489016959998</v>
      </c>
      <c r="I788" s="10" t="s">
        <v>138</v>
      </c>
      <c r="J788" s="4">
        <v>39.81379</v>
      </c>
      <c r="K788" s="4">
        <v>52.36024</v>
      </c>
      <c r="L788" s="4">
        <v>13.72252</v>
      </c>
      <c r="M788" s="17"/>
      <c r="N788" s="17"/>
      <c r="O788" s="11"/>
    </row>
    <row r="789" spans="1:15" ht="24">
      <c r="A789" s="11"/>
      <c r="B789" s="10">
        <v>8</v>
      </c>
      <c r="C789" s="88">
        <v>22839</v>
      </c>
      <c r="D789" s="16">
        <v>301.5</v>
      </c>
      <c r="E789" s="16">
        <v>2.978</v>
      </c>
      <c r="F789" s="16">
        <f t="shared" si="63"/>
        <v>0.2572992</v>
      </c>
      <c r="G789" s="16">
        <f t="shared" si="58"/>
        <v>20.95232</v>
      </c>
      <c r="H789" s="52">
        <f t="shared" si="62"/>
        <v>5.391015174144</v>
      </c>
      <c r="I789" s="10" t="s">
        <v>139</v>
      </c>
      <c r="J789" s="4">
        <v>39.65956</v>
      </c>
      <c r="K789" s="4">
        <v>10.02607</v>
      </c>
      <c r="L789" s="4">
        <v>13.17133</v>
      </c>
      <c r="M789" s="17"/>
      <c r="N789" s="17"/>
      <c r="O789" s="11"/>
    </row>
    <row r="790" spans="1:15" ht="24">
      <c r="A790" s="11"/>
      <c r="B790" s="10">
        <v>9</v>
      </c>
      <c r="C790" s="88">
        <v>22860</v>
      </c>
      <c r="D790" s="16">
        <v>301.86</v>
      </c>
      <c r="E790" s="16">
        <v>34.598</v>
      </c>
      <c r="F790" s="16">
        <f t="shared" si="63"/>
        <v>2.9892672</v>
      </c>
      <c r="G790" s="16">
        <f t="shared" si="58"/>
        <v>41.79660666666667</v>
      </c>
      <c r="H790" s="52">
        <f t="shared" si="62"/>
        <v>124.941225379968</v>
      </c>
      <c r="I790" s="10" t="s">
        <v>140</v>
      </c>
      <c r="J790" s="4">
        <v>39.14829</v>
      </c>
      <c r="K790" s="4">
        <v>41.25413</v>
      </c>
      <c r="L790" s="4">
        <v>44.9874</v>
      </c>
      <c r="M790" s="17"/>
      <c r="N790" s="17"/>
      <c r="O790" s="11"/>
    </row>
    <row r="791" spans="1:15" ht="24">
      <c r="A791" s="11"/>
      <c r="B791" s="10">
        <v>10</v>
      </c>
      <c r="C791" s="88">
        <v>22874</v>
      </c>
      <c r="D791" s="16">
        <v>301.76</v>
      </c>
      <c r="E791" s="16">
        <v>18.964</v>
      </c>
      <c r="F791" s="16">
        <f t="shared" si="63"/>
        <v>1.6384896</v>
      </c>
      <c r="G791" s="16">
        <f t="shared" si="58"/>
        <v>49.309866666666665</v>
      </c>
      <c r="H791" s="52">
        <f t="shared" si="62"/>
        <v>80.79370371072</v>
      </c>
      <c r="I791" s="10" t="s">
        <v>141</v>
      </c>
      <c r="J791" s="4">
        <v>50.61829</v>
      </c>
      <c r="K791" s="4">
        <v>47.72996</v>
      </c>
      <c r="L791" s="4">
        <v>49.58135</v>
      </c>
      <c r="M791" s="17"/>
      <c r="N791" s="17"/>
      <c r="O791" s="11"/>
    </row>
    <row r="792" spans="1:15" ht="24">
      <c r="A792" s="11"/>
      <c r="B792" s="10">
        <v>11</v>
      </c>
      <c r="C792" s="88">
        <v>22883</v>
      </c>
      <c r="D792" s="16">
        <v>302.45</v>
      </c>
      <c r="E792" s="16">
        <v>144.584</v>
      </c>
      <c r="F792" s="16">
        <f t="shared" si="63"/>
        <v>12.4920576</v>
      </c>
      <c r="G792" s="16">
        <f t="shared" si="58"/>
        <v>116.66680666666667</v>
      </c>
      <c r="H792" s="52">
        <f t="shared" si="62"/>
        <v>1457.4084688880641</v>
      </c>
      <c r="I792" s="10" t="s">
        <v>142</v>
      </c>
      <c r="J792" s="4">
        <v>124.95201</v>
      </c>
      <c r="K792" s="4">
        <v>114.0103</v>
      </c>
      <c r="L792" s="4">
        <v>111.03811</v>
      </c>
      <c r="M792" s="17"/>
      <c r="N792" s="17"/>
      <c r="O792" s="11"/>
    </row>
    <row r="793" spans="1:15" ht="24">
      <c r="A793" s="11"/>
      <c r="B793" s="10">
        <v>12</v>
      </c>
      <c r="C793" s="88">
        <v>22885</v>
      </c>
      <c r="D793" s="16">
        <v>302.1</v>
      </c>
      <c r="E793" s="16">
        <v>68.489</v>
      </c>
      <c r="F793" s="16">
        <f t="shared" si="63"/>
        <v>5.9174496</v>
      </c>
      <c r="G793" s="16">
        <f t="shared" si="58"/>
        <v>98.60811999999999</v>
      </c>
      <c r="H793" s="52">
        <f t="shared" si="62"/>
        <v>583.508580250752</v>
      </c>
      <c r="I793" s="10" t="s">
        <v>143</v>
      </c>
      <c r="J793" s="4">
        <v>101.29472</v>
      </c>
      <c r="K793" s="4">
        <v>86.65222</v>
      </c>
      <c r="L793" s="4">
        <v>107.87742</v>
      </c>
      <c r="M793" s="17"/>
      <c r="N793" s="17"/>
      <c r="O793" s="11"/>
    </row>
    <row r="794" spans="1:15" ht="24">
      <c r="A794" s="11"/>
      <c r="B794" s="10">
        <v>13</v>
      </c>
      <c r="C794" s="88">
        <v>22894</v>
      </c>
      <c r="D794" s="16">
        <v>302.2</v>
      </c>
      <c r="E794" s="16">
        <v>77.203</v>
      </c>
      <c r="F794" s="16">
        <f t="shared" si="63"/>
        <v>6.670339200000001</v>
      </c>
      <c r="G794" s="16">
        <f t="shared" si="58"/>
        <v>34.290346666666665</v>
      </c>
      <c r="H794" s="16">
        <f t="shared" si="62"/>
        <v>228.728243552256</v>
      </c>
      <c r="I794" s="10" t="s">
        <v>144</v>
      </c>
      <c r="J794" s="4">
        <v>37.44031</v>
      </c>
      <c r="K794" s="4">
        <v>32.03767</v>
      </c>
      <c r="L794" s="4">
        <v>33.39306</v>
      </c>
      <c r="M794" s="17"/>
      <c r="N794" s="17"/>
      <c r="O794" s="11"/>
    </row>
    <row r="795" spans="1:15" ht="24">
      <c r="A795" s="11"/>
      <c r="B795" s="10">
        <v>14</v>
      </c>
      <c r="C795" s="88">
        <v>22905</v>
      </c>
      <c r="D795" s="16">
        <v>301.76</v>
      </c>
      <c r="E795" s="16">
        <v>18.899</v>
      </c>
      <c r="F795" s="16">
        <f t="shared" si="63"/>
        <v>1.6328736000000001</v>
      </c>
      <c r="G795" s="16">
        <f t="shared" si="58"/>
        <v>54.79324333333333</v>
      </c>
      <c r="H795" s="16">
        <f t="shared" si="62"/>
        <v>89.470440497376</v>
      </c>
      <c r="I795" s="10" t="s">
        <v>145</v>
      </c>
      <c r="J795" s="4">
        <v>63.6144</v>
      </c>
      <c r="K795" s="4">
        <v>38.33099</v>
      </c>
      <c r="L795" s="4">
        <v>62.43434</v>
      </c>
      <c r="M795" s="17"/>
      <c r="N795" s="17"/>
      <c r="O795" s="11"/>
    </row>
    <row r="796" spans="1:15" ht="24">
      <c r="A796" s="11"/>
      <c r="B796" s="10">
        <v>15</v>
      </c>
      <c r="C796" s="88">
        <v>22907</v>
      </c>
      <c r="D796" s="16">
        <v>301.71</v>
      </c>
      <c r="E796" s="16">
        <v>20.648</v>
      </c>
      <c r="F796" s="16">
        <f t="shared" si="63"/>
        <v>1.7839872</v>
      </c>
      <c r="G796" s="16">
        <f t="shared" si="58"/>
        <v>67.47306333333333</v>
      </c>
      <c r="H796" s="16">
        <f t="shared" si="62"/>
        <v>120.371081331456</v>
      </c>
      <c r="I796" s="10" t="s">
        <v>146</v>
      </c>
      <c r="J796" s="4">
        <v>70.64787</v>
      </c>
      <c r="K796" s="4">
        <v>72.90867</v>
      </c>
      <c r="L796" s="4">
        <v>58.86265</v>
      </c>
      <c r="M796" s="17"/>
      <c r="N796" s="17"/>
      <c r="O796" s="11"/>
    </row>
    <row r="797" spans="1:15" ht="24">
      <c r="A797" s="11"/>
      <c r="B797" s="10">
        <v>16</v>
      </c>
      <c r="C797" s="88">
        <v>22927</v>
      </c>
      <c r="D797" s="16">
        <v>301.7</v>
      </c>
      <c r="E797" s="16">
        <v>18.244</v>
      </c>
      <c r="F797" s="16">
        <f t="shared" si="63"/>
        <v>1.5762816000000002</v>
      </c>
      <c r="G797" s="16">
        <f t="shared" si="58"/>
        <v>17.043566666666667</v>
      </c>
      <c r="H797" s="16">
        <f t="shared" si="62"/>
        <v>26.865460535040004</v>
      </c>
      <c r="I797" s="10" t="s">
        <v>147</v>
      </c>
      <c r="J797" s="4">
        <v>17.60981</v>
      </c>
      <c r="K797" s="4">
        <v>14.77978</v>
      </c>
      <c r="L797" s="4">
        <v>18.74111</v>
      </c>
      <c r="M797" s="17"/>
      <c r="N797" s="17"/>
      <c r="O797" s="11"/>
    </row>
    <row r="798" spans="1:15" ht="24">
      <c r="A798" s="11"/>
      <c r="B798" s="10">
        <v>17</v>
      </c>
      <c r="C798" s="88">
        <v>22947</v>
      </c>
      <c r="D798" s="16">
        <v>301.88</v>
      </c>
      <c r="E798" s="16">
        <v>30.414</v>
      </c>
      <c r="F798" s="16">
        <f t="shared" si="63"/>
        <v>2.6277696</v>
      </c>
      <c r="G798" s="16">
        <f t="shared" si="58"/>
        <v>13.023573333333333</v>
      </c>
      <c r="H798" s="16">
        <f t="shared" si="62"/>
        <v>34.222950088704</v>
      </c>
      <c r="I798" s="10" t="s">
        <v>116</v>
      </c>
      <c r="J798" s="4">
        <v>11.93471</v>
      </c>
      <c r="K798" s="4">
        <v>11.27586</v>
      </c>
      <c r="L798" s="4">
        <v>15.86015</v>
      </c>
      <c r="M798" s="17"/>
      <c r="N798" s="17"/>
      <c r="O798" s="11"/>
    </row>
    <row r="799" spans="1:15" ht="24">
      <c r="A799" s="11"/>
      <c r="B799" s="10">
        <v>18</v>
      </c>
      <c r="C799" s="88">
        <v>22956</v>
      </c>
      <c r="D799" s="4">
        <v>301.93</v>
      </c>
      <c r="E799" s="16">
        <v>20.912</v>
      </c>
      <c r="F799" s="16">
        <f t="shared" si="63"/>
        <v>1.8067968</v>
      </c>
      <c r="G799" s="16">
        <f t="shared" si="58"/>
        <v>16.097743333333334</v>
      </c>
      <c r="H799" s="16">
        <f t="shared" si="62"/>
        <v>29.085351141888</v>
      </c>
      <c r="I799" s="10" t="s">
        <v>117</v>
      </c>
      <c r="J799" s="4">
        <v>11.05368</v>
      </c>
      <c r="K799" s="4">
        <v>19.1536</v>
      </c>
      <c r="L799" s="4">
        <v>18.08595</v>
      </c>
      <c r="M799" s="17"/>
      <c r="N799" s="17"/>
      <c r="O799" s="11"/>
    </row>
    <row r="800" spans="1:15" ht="24">
      <c r="A800" s="11"/>
      <c r="B800" s="10">
        <v>19</v>
      </c>
      <c r="C800" s="88">
        <v>22977</v>
      </c>
      <c r="D800" s="16">
        <v>301.8</v>
      </c>
      <c r="E800" s="16">
        <v>5.554</v>
      </c>
      <c r="F800" s="16">
        <f t="shared" si="63"/>
        <v>0.47986560000000006</v>
      </c>
      <c r="G800" s="16">
        <f t="shared" si="58"/>
        <v>66.40039999999999</v>
      </c>
      <c r="H800" s="16">
        <f t="shared" si="62"/>
        <v>31.863267786239998</v>
      </c>
      <c r="I800" s="10" t="s">
        <v>148</v>
      </c>
      <c r="J800" s="4">
        <v>41.83963</v>
      </c>
      <c r="K800" s="4">
        <v>95.96594</v>
      </c>
      <c r="L800" s="4">
        <v>61.39563</v>
      </c>
      <c r="M800" s="17"/>
      <c r="N800" s="17"/>
      <c r="O800" s="11"/>
    </row>
    <row r="801" spans="1:15" ht="24">
      <c r="A801" s="11"/>
      <c r="B801" s="10">
        <v>20</v>
      </c>
      <c r="C801" s="88">
        <v>22986</v>
      </c>
      <c r="D801" s="16">
        <v>301.55</v>
      </c>
      <c r="E801" s="16">
        <v>3.067</v>
      </c>
      <c r="F801" s="16">
        <f t="shared" si="63"/>
        <v>0.2649888</v>
      </c>
      <c r="G801" s="16">
        <f t="shared" si="58"/>
        <v>10.573206666666666</v>
      </c>
      <c r="H801" s="16">
        <f t="shared" si="62"/>
        <v>2.801781346752</v>
      </c>
      <c r="I801" s="10" t="s">
        <v>149</v>
      </c>
      <c r="J801" s="4">
        <v>8.61234</v>
      </c>
      <c r="K801" s="4">
        <v>12.15325</v>
      </c>
      <c r="L801" s="4">
        <v>10.95403</v>
      </c>
      <c r="M801" s="17"/>
      <c r="N801" s="17"/>
      <c r="O801" s="11"/>
    </row>
    <row r="802" spans="1:15" ht="24">
      <c r="A802" s="11"/>
      <c r="B802" s="10">
        <v>21</v>
      </c>
      <c r="C802" s="88">
        <v>22989</v>
      </c>
      <c r="D802" s="16">
        <v>301.54</v>
      </c>
      <c r="E802" s="16">
        <v>2.971</v>
      </c>
      <c r="F802" s="16">
        <f t="shared" si="63"/>
        <v>0.25669440000000004</v>
      </c>
      <c r="G802" s="16">
        <f t="shared" si="58"/>
        <v>9.65428</v>
      </c>
      <c r="H802" s="16">
        <f t="shared" si="62"/>
        <v>2.4781996120320002</v>
      </c>
      <c r="I802" s="10" t="s">
        <v>150</v>
      </c>
      <c r="J802" s="4">
        <v>10.23803</v>
      </c>
      <c r="K802" s="4">
        <v>8.83231</v>
      </c>
      <c r="L802" s="4">
        <v>9.8925</v>
      </c>
      <c r="M802" s="17"/>
      <c r="N802" s="17"/>
      <c r="O802" s="11"/>
    </row>
    <row r="803" spans="1:15" ht="24">
      <c r="A803" s="11"/>
      <c r="B803" s="10">
        <v>22</v>
      </c>
      <c r="C803" s="88">
        <v>22997</v>
      </c>
      <c r="D803" s="16">
        <v>301.46</v>
      </c>
      <c r="E803" s="16">
        <v>1.718</v>
      </c>
      <c r="F803" s="16">
        <f t="shared" si="63"/>
        <v>0.14843520000000002</v>
      </c>
      <c r="G803" s="16">
        <f t="shared" si="58"/>
        <v>7.996566666666667</v>
      </c>
      <c r="H803" s="16">
        <f t="shared" si="62"/>
        <v>1.1869719724800003</v>
      </c>
      <c r="I803" s="10" t="s">
        <v>151</v>
      </c>
      <c r="J803" s="4">
        <v>8.62039</v>
      </c>
      <c r="K803" s="4">
        <v>9.79809</v>
      </c>
      <c r="L803" s="4">
        <v>5.57122</v>
      </c>
      <c r="M803" s="17"/>
      <c r="N803" s="17"/>
      <c r="O803" s="11"/>
    </row>
    <row r="804" spans="1:15" ht="24">
      <c r="A804" s="11"/>
      <c r="B804" s="10">
        <v>23</v>
      </c>
      <c r="C804" s="88">
        <v>23014</v>
      </c>
      <c r="D804" s="16">
        <v>301.67</v>
      </c>
      <c r="E804" s="16">
        <v>2.617</v>
      </c>
      <c r="F804" s="16">
        <f t="shared" si="63"/>
        <v>0.2261088</v>
      </c>
      <c r="G804" s="16">
        <f t="shared" si="58"/>
        <v>38.560566666666666</v>
      </c>
      <c r="H804" s="16">
        <f t="shared" si="62"/>
        <v>8.71888345632</v>
      </c>
      <c r="I804" s="10" t="s">
        <v>152</v>
      </c>
      <c r="J804" s="4">
        <v>56.40839</v>
      </c>
      <c r="K804" s="4">
        <v>29.37957</v>
      </c>
      <c r="L804" s="4">
        <v>29.89374</v>
      </c>
      <c r="M804" s="17"/>
      <c r="N804" s="17"/>
      <c r="O804" s="11"/>
    </row>
    <row r="805" spans="1:15" ht="24">
      <c r="A805" s="11"/>
      <c r="B805" s="10">
        <v>24</v>
      </c>
      <c r="C805" s="88">
        <v>23031</v>
      </c>
      <c r="D805" s="16">
        <v>301.56</v>
      </c>
      <c r="E805" s="16">
        <v>2.436</v>
      </c>
      <c r="F805" s="16">
        <f t="shared" si="63"/>
        <v>0.2104704</v>
      </c>
      <c r="G805" s="16">
        <f t="shared" si="58"/>
        <v>31.03493333333333</v>
      </c>
      <c r="H805" s="16">
        <f t="shared" si="62"/>
        <v>6.531934832639999</v>
      </c>
      <c r="I805" s="10" t="s">
        <v>153</v>
      </c>
      <c r="J805" s="4">
        <v>36.41083</v>
      </c>
      <c r="K805" s="4">
        <v>26.99908</v>
      </c>
      <c r="L805" s="4">
        <v>29.69489</v>
      </c>
      <c r="M805" s="17"/>
      <c r="N805" s="17"/>
      <c r="O805" s="11"/>
    </row>
    <row r="806" spans="1:15" ht="24">
      <c r="A806" s="11"/>
      <c r="B806" s="10">
        <v>25</v>
      </c>
      <c r="C806" s="88">
        <v>23045</v>
      </c>
      <c r="D806" s="16">
        <v>301.89</v>
      </c>
      <c r="E806" s="16">
        <v>7.144</v>
      </c>
      <c r="F806" s="16">
        <f t="shared" si="63"/>
        <v>0.6172416000000001</v>
      </c>
      <c r="G806" s="16">
        <f t="shared" si="58"/>
        <v>33.41754666666667</v>
      </c>
      <c r="H806" s="16">
        <f t="shared" si="62"/>
        <v>20.626699972608</v>
      </c>
      <c r="I806" s="10" t="s">
        <v>154</v>
      </c>
      <c r="J806" s="4">
        <v>33.54742</v>
      </c>
      <c r="K806" s="4">
        <v>32.07292</v>
      </c>
      <c r="L806" s="4">
        <v>34.6323</v>
      </c>
      <c r="M806" s="17"/>
      <c r="N806" s="17"/>
      <c r="O806" s="11"/>
    </row>
    <row r="807" spans="1:15" ht="24">
      <c r="A807" s="11"/>
      <c r="B807" s="10">
        <v>26</v>
      </c>
      <c r="C807" s="88">
        <v>23060</v>
      </c>
      <c r="D807" s="16">
        <v>301.55</v>
      </c>
      <c r="E807" s="16">
        <v>2.84</v>
      </c>
      <c r="F807" s="16">
        <f t="shared" si="63"/>
        <v>0.245376</v>
      </c>
      <c r="G807" s="16">
        <f t="shared" si="58"/>
        <v>46.25531</v>
      </c>
      <c r="H807" s="16">
        <f t="shared" si="62"/>
        <v>11.34994294656</v>
      </c>
      <c r="I807" s="10" t="s">
        <v>155</v>
      </c>
      <c r="J807" s="4">
        <v>70.56748</v>
      </c>
      <c r="K807" s="4">
        <v>38.65026</v>
      </c>
      <c r="L807" s="4">
        <v>29.54819</v>
      </c>
      <c r="M807" s="17"/>
      <c r="N807" s="17"/>
      <c r="O807" s="11"/>
    </row>
    <row r="808" spans="1:15" ht="24">
      <c r="A808" s="11"/>
      <c r="B808" s="10">
        <v>27</v>
      </c>
      <c r="C808" s="88">
        <v>23066</v>
      </c>
      <c r="D808" s="16">
        <v>301.56</v>
      </c>
      <c r="E808" s="16">
        <v>3.069</v>
      </c>
      <c r="F808" s="16">
        <f t="shared" si="63"/>
        <v>0.2651616</v>
      </c>
      <c r="G808" s="16">
        <f t="shared" si="58"/>
        <v>33.940286666666665</v>
      </c>
      <c r="H808" s="16">
        <f t="shared" si="62"/>
        <v>8.999660716992</v>
      </c>
      <c r="I808" s="10" t="s">
        <v>178</v>
      </c>
      <c r="J808" s="4">
        <v>34.36309</v>
      </c>
      <c r="K808" s="4">
        <v>40.07199</v>
      </c>
      <c r="L808" s="4">
        <v>27.38578</v>
      </c>
      <c r="M808" s="17"/>
      <c r="N808" s="17"/>
      <c r="O808" s="11"/>
    </row>
    <row r="809" spans="1:15" ht="24">
      <c r="A809" s="11"/>
      <c r="B809" s="10">
        <v>28</v>
      </c>
      <c r="C809" s="88">
        <v>23075</v>
      </c>
      <c r="D809" s="16">
        <v>301.46</v>
      </c>
      <c r="E809" s="16">
        <v>2.016</v>
      </c>
      <c r="F809" s="16">
        <f t="shared" si="63"/>
        <v>0.17418240000000001</v>
      </c>
      <c r="G809" s="16">
        <f t="shared" si="58"/>
        <v>10.21191</v>
      </c>
      <c r="H809" s="16">
        <f t="shared" si="62"/>
        <v>1.7787349923840001</v>
      </c>
      <c r="I809" s="10" t="s">
        <v>129</v>
      </c>
      <c r="J809" s="4">
        <v>7.50873</v>
      </c>
      <c r="K809" s="4">
        <v>15.28558</v>
      </c>
      <c r="L809" s="4">
        <v>7.84142</v>
      </c>
      <c r="M809" s="17"/>
      <c r="N809" s="17"/>
      <c r="O809" s="11"/>
    </row>
    <row r="810" spans="1:15" ht="24">
      <c r="A810" s="11"/>
      <c r="B810" s="10">
        <v>29</v>
      </c>
      <c r="C810" s="88">
        <v>23094</v>
      </c>
      <c r="D810" s="16">
        <v>301.57</v>
      </c>
      <c r="E810" s="16">
        <v>3.316</v>
      </c>
      <c r="F810" s="16">
        <f t="shared" si="63"/>
        <v>0.2865024</v>
      </c>
      <c r="G810" s="16">
        <f t="shared" si="58"/>
        <v>8.009066666666667</v>
      </c>
      <c r="H810" s="16">
        <f t="shared" si="62"/>
        <v>2.29461682176</v>
      </c>
      <c r="I810" s="10" t="s">
        <v>130</v>
      </c>
      <c r="J810" s="4">
        <v>7.23811</v>
      </c>
      <c r="K810" s="4">
        <v>12.07729</v>
      </c>
      <c r="L810" s="4">
        <v>4.7118</v>
      </c>
      <c r="M810" s="17"/>
      <c r="N810" s="17"/>
      <c r="O810" s="11"/>
    </row>
    <row r="811" spans="2:14" s="269" customFormat="1" ht="24.75" thickBot="1">
      <c r="B811" s="270">
        <v>30</v>
      </c>
      <c r="C811" s="271">
        <v>23101</v>
      </c>
      <c r="D811" s="272">
        <v>301.66</v>
      </c>
      <c r="E811" s="272">
        <v>10.862</v>
      </c>
      <c r="F811" s="272">
        <f t="shared" si="63"/>
        <v>0.9384768000000001</v>
      </c>
      <c r="G811" s="272">
        <f t="shared" si="58"/>
        <v>13.424066666666667</v>
      </c>
      <c r="H811" s="272">
        <f t="shared" si="62"/>
        <v>12.598175128320001</v>
      </c>
      <c r="I811" s="270" t="s">
        <v>131</v>
      </c>
      <c r="J811" s="272">
        <v>13.41423</v>
      </c>
      <c r="K811" s="272">
        <v>13.16675</v>
      </c>
      <c r="L811" s="272">
        <v>13.69122</v>
      </c>
      <c r="M811" s="273"/>
      <c r="N811" s="273"/>
    </row>
    <row r="812" spans="1:15" ht="24.75" thickTop="1">
      <c r="A812" s="11"/>
      <c r="B812" s="10">
        <v>1</v>
      </c>
      <c r="C812" s="88">
        <v>23109</v>
      </c>
      <c r="D812" s="16">
        <v>301.53</v>
      </c>
      <c r="E812" s="16">
        <v>3.731</v>
      </c>
      <c r="F812" s="16">
        <f t="shared" si="63"/>
        <v>0.3223584</v>
      </c>
      <c r="G812" s="16">
        <f t="shared" si="58"/>
        <v>41.36508333333333</v>
      </c>
      <c r="H812" s="16">
        <f t="shared" si="62"/>
        <v>13.3343820792</v>
      </c>
      <c r="I812" s="78" t="s">
        <v>133</v>
      </c>
      <c r="J812" s="4">
        <v>45.29818</v>
      </c>
      <c r="K812" s="4">
        <v>33.96783</v>
      </c>
      <c r="L812" s="4">
        <v>44.82924</v>
      </c>
      <c r="M812" s="17"/>
      <c r="N812" s="17"/>
      <c r="O812" s="11"/>
    </row>
    <row r="813" spans="1:15" ht="24">
      <c r="A813" s="11"/>
      <c r="B813" s="10">
        <v>2</v>
      </c>
      <c r="C813" s="88">
        <v>23129</v>
      </c>
      <c r="D813" s="16">
        <v>301.94</v>
      </c>
      <c r="E813" s="16">
        <v>8.978</v>
      </c>
      <c r="F813" s="16">
        <f t="shared" si="63"/>
        <v>0.7756992</v>
      </c>
      <c r="G813" s="16">
        <f t="shared" si="58"/>
        <v>16.42007</v>
      </c>
      <c r="H813" s="16">
        <f t="shared" si="62"/>
        <v>12.737035162944</v>
      </c>
      <c r="I813" s="78" t="s">
        <v>134</v>
      </c>
      <c r="J813" s="4">
        <v>2.82263</v>
      </c>
      <c r="K813" s="4">
        <v>31.05807</v>
      </c>
      <c r="L813" s="4">
        <v>15.37951</v>
      </c>
      <c r="M813" s="17"/>
      <c r="N813" s="17"/>
      <c r="O813" s="11"/>
    </row>
    <row r="814" spans="1:15" ht="24">
      <c r="A814" s="11"/>
      <c r="B814" s="10">
        <v>3</v>
      </c>
      <c r="C814" s="88">
        <v>23144</v>
      </c>
      <c r="D814" s="16">
        <v>301.82</v>
      </c>
      <c r="E814" s="16">
        <v>7.548</v>
      </c>
      <c r="F814" s="16">
        <f t="shared" si="63"/>
        <v>0.6521472</v>
      </c>
      <c r="G814" s="16">
        <f t="shared" si="58"/>
        <v>31.511463333333335</v>
      </c>
      <c r="H814" s="16">
        <f t="shared" si="62"/>
        <v>20.550112580736002</v>
      </c>
      <c r="I814" s="78" t="s">
        <v>135</v>
      </c>
      <c r="J814" s="4">
        <v>32.48543</v>
      </c>
      <c r="K814" s="4">
        <v>29.52393</v>
      </c>
      <c r="L814" s="4">
        <v>32.52503</v>
      </c>
      <c r="M814" s="17"/>
      <c r="N814" s="17"/>
      <c r="O814" s="11"/>
    </row>
    <row r="815" spans="1:15" ht="24">
      <c r="A815" s="11"/>
      <c r="B815" s="10">
        <v>4</v>
      </c>
      <c r="C815" s="88">
        <v>23152</v>
      </c>
      <c r="D815" s="16">
        <v>301.44</v>
      </c>
      <c r="E815" s="16">
        <v>3.386</v>
      </c>
      <c r="F815" s="16">
        <f t="shared" si="63"/>
        <v>0.29255040000000004</v>
      </c>
      <c r="G815" s="16">
        <f t="shared" si="58"/>
        <v>39.33423666666666</v>
      </c>
      <c r="H815" s="16">
        <f t="shared" si="62"/>
        <v>11.507246670528</v>
      </c>
      <c r="I815" s="10" t="s">
        <v>136</v>
      </c>
      <c r="J815" s="4">
        <v>46.59444</v>
      </c>
      <c r="K815" s="4">
        <v>46.47217</v>
      </c>
      <c r="L815" s="4">
        <v>24.9361</v>
      </c>
      <c r="M815" s="17"/>
      <c r="N815" s="17"/>
      <c r="O815" s="11"/>
    </row>
    <row r="816" spans="1:15" ht="24">
      <c r="A816" s="11"/>
      <c r="B816" s="10">
        <v>5</v>
      </c>
      <c r="C816" s="88">
        <v>23159</v>
      </c>
      <c r="D816" s="16">
        <v>301.41</v>
      </c>
      <c r="E816" s="16">
        <v>1.304</v>
      </c>
      <c r="F816" s="16">
        <f t="shared" si="63"/>
        <v>0.1126656</v>
      </c>
      <c r="G816" s="16">
        <f t="shared" si="58"/>
        <v>45.00901000000001</v>
      </c>
      <c r="H816" s="16">
        <f t="shared" si="62"/>
        <v>5.070967117056002</v>
      </c>
      <c r="I816" s="10" t="s">
        <v>120</v>
      </c>
      <c r="J816" s="4">
        <v>41.79126</v>
      </c>
      <c r="K816" s="4">
        <v>52.8968</v>
      </c>
      <c r="L816" s="4">
        <v>40.33897</v>
      </c>
      <c r="M816" s="17"/>
      <c r="N816" s="17"/>
      <c r="O816" s="11"/>
    </row>
    <row r="817" spans="1:15" ht="24">
      <c r="A817" s="11"/>
      <c r="B817" s="10">
        <v>6</v>
      </c>
      <c r="C817" s="88">
        <v>23173</v>
      </c>
      <c r="D817" s="16">
        <v>301.87</v>
      </c>
      <c r="E817" s="16">
        <v>8.39</v>
      </c>
      <c r="F817" s="16">
        <f t="shared" si="63"/>
        <v>0.7248960000000001</v>
      </c>
      <c r="G817" s="16">
        <f t="shared" si="58"/>
        <v>65.49534</v>
      </c>
      <c r="H817" s="16">
        <f t="shared" si="62"/>
        <v>47.47730998464001</v>
      </c>
      <c r="I817" s="10" t="s">
        <v>121</v>
      </c>
      <c r="J817" s="4">
        <v>65.08895</v>
      </c>
      <c r="K817" s="4">
        <v>58.68709</v>
      </c>
      <c r="L817" s="4">
        <v>72.70998</v>
      </c>
      <c r="M817" s="17"/>
      <c r="N817" s="17"/>
      <c r="O817" s="11"/>
    </row>
    <row r="818" spans="1:15" ht="24">
      <c r="A818" s="11"/>
      <c r="B818" s="10">
        <v>7</v>
      </c>
      <c r="C818" s="88">
        <v>23186</v>
      </c>
      <c r="D818" s="16">
        <v>301.66</v>
      </c>
      <c r="E818" s="16">
        <v>4.576</v>
      </c>
      <c r="F818" s="16">
        <f t="shared" si="63"/>
        <v>0.3953664</v>
      </c>
      <c r="G818" s="16">
        <f t="shared" si="58"/>
        <v>25.28908</v>
      </c>
      <c r="H818" s="16">
        <f t="shared" si="62"/>
        <v>9.998452518912</v>
      </c>
      <c r="I818" s="10" t="s">
        <v>138</v>
      </c>
      <c r="J818" s="4">
        <v>25.6665</v>
      </c>
      <c r="K818" s="4">
        <v>30.67485</v>
      </c>
      <c r="L818" s="4">
        <v>19.52589</v>
      </c>
      <c r="M818" s="17"/>
      <c r="N818" s="17"/>
      <c r="O818" s="11"/>
    </row>
    <row r="819" spans="1:15" ht="24">
      <c r="A819" s="11"/>
      <c r="B819" s="10">
        <v>8</v>
      </c>
      <c r="C819" s="88">
        <v>23201</v>
      </c>
      <c r="D819" s="16">
        <v>302.08</v>
      </c>
      <c r="E819" s="16">
        <v>27.845</v>
      </c>
      <c r="F819" s="16">
        <f t="shared" si="63"/>
        <v>2.405808</v>
      </c>
      <c r="G819" s="16">
        <f t="shared" si="58"/>
        <v>110.19989666666667</v>
      </c>
      <c r="H819" s="16">
        <f t="shared" si="62"/>
        <v>265.11979299984</v>
      </c>
      <c r="I819" s="10" t="s">
        <v>139</v>
      </c>
      <c r="J819" s="4">
        <v>110.39018</v>
      </c>
      <c r="K819" s="4">
        <v>122.24192</v>
      </c>
      <c r="L819" s="4">
        <v>97.96759</v>
      </c>
      <c r="M819" s="17"/>
      <c r="N819" s="17"/>
      <c r="O819" s="11"/>
    </row>
    <row r="820" spans="1:15" ht="24">
      <c r="A820" s="11"/>
      <c r="B820" s="10">
        <v>9</v>
      </c>
      <c r="C820" s="88">
        <v>23212</v>
      </c>
      <c r="D820" s="16">
        <v>301.9</v>
      </c>
      <c r="E820" s="16">
        <v>24.963</v>
      </c>
      <c r="F820" s="16">
        <f t="shared" si="63"/>
        <v>2.1568032</v>
      </c>
      <c r="G820" s="16">
        <f t="shared" si="58"/>
        <v>69.71336000000001</v>
      </c>
      <c r="H820" s="16">
        <f t="shared" si="62"/>
        <v>150.35799793075202</v>
      </c>
      <c r="I820" s="10" t="s">
        <v>140</v>
      </c>
      <c r="J820" s="4">
        <v>50.9509</v>
      </c>
      <c r="K820" s="4">
        <v>89.56677</v>
      </c>
      <c r="L820" s="4">
        <v>68.62241</v>
      </c>
      <c r="M820" s="17"/>
      <c r="N820" s="17"/>
      <c r="O820" s="11"/>
    </row>
    <row r="821" spans="1:15" ht="24">
      <c r="A821" s="11"/>
      <c r="B821" s="10">
        <v>10</v>
      </c>
      <c r="C821" s="88">
        <v>23213</v>
      </c>
      <c r="D821" s="16">
        <v>301.75</v>
      </c>
      <c r="E821" s="16">
        <v>18.033</v>
      </c>
      <c r="F821" s="16">
        <f t="shared" si="63"/>
        <v>1.5580512000000002</v>
      </c>
      <c r="G821" s="16">
        <f t="shared" si="58"/>
        <v>59.817283333333336</v>
      </c>
      <c r="H821" s="16">
        <f t="shared" si="62"/>
        <v>93.19839007824001</v>
      </c>
      <c r="I821" s="10" t="s">
        <v>141</v>
      </c>
      <c r="J821" s="4">
        <v>59.32891</v>
      </c>
      <c r="K821" s="4">
        <v>54.32426</v>
      </c>
      <c r="L821" s="4">
        <v>65.79868</v>
      </c>
      <c r="M821" s="17"/>
      <c r="N821" s="17"/>
      <c r="O821" s="11"/>
    </row>
    <row r="822" spans="1:15" ht="24">
      <c r="A822" s="11"/>
      <c r="B822" s="10">
        <v>11</v>
      </c>
      <c r="C822" s="88">
        <v>23228</v>
      </c>
      <c r="D822" s="16">
        <v>302.68</v>
      </c>
      <c r="E822" s="16">
        <v>174.013</v>
      </c>
      <c r="F822" s="16">
        <f t="shared" si="63"/>
        <v>15.034723200000002</v>
      </c>
      <c r="G822" s="16">
        <f t="shared" si="58"/>
        <v>517.0404433333333</v>
      </c>
      <c r="H822" s="16">
        <f t="shared" si="62"/>
        <v>7773.559948721952</v>
      </c>
      <c r="I822" s="10" t="s">
        <v>142</v>
      </c>
      <c r="J822" s="4">
        <v>546.63327</v>
      </c>
      <c r="K822" s="4">
        <v>459.14129</v>
      </c>
      <c r="L822" s="4">
        <v>545.34677</v>
      </c>
      <c r="M822" s="17"/>
      <c r="N822" s="17"/>
      <c r="O822" s="11"/>
    </row>
    <row r="823" spans="1:15" ht="24">
      <c r="A823" s="11"/>
      <c r="B823" s="10">
        <v>12</v>
      </c>
      <c r="C823" s="88">
        <v>23236</v>
      </c>
      <c r="D823" s="16">
        <v>301.95</v>
      </c>
      <c r="E823" s="16">
        <v>49.163</v>
      </c>
      <c r="F823" s="16">
        <f t="shared" si="63"/>
        <v>4.2476832</v>
      </c>
      <c r="G823" s="16">
        <f t="shared" si="58"/>
        <v>149.09026333333335</v>
      </c>
      <c r="H823" s="16">
        <f t="shared" si="62"/>
        <v>633.288206844576</v>
      </c>
      <c r="I823" s="10" t="s">
        <v>143</v>
      </c>
      <c r="J823" s="4">
        <v>145.47414</v>
      </c>
      <c r="K823" s="4">
        <v>153.15553</v>
      </c>
      <c r="L823" s="4">
        <v>148.64112</v>
      </c>
      <c r="M823" s="17"/>
      <c r="N823" s="17"/>
      <c r="O823" s="11"/>
    </row>
    <row r="824" spans="1:15" ht="24">
      <c r="A824" s="11"/>
      <c r="B824" s="10">
        <v>13</v>
      </c>
      <c r="C824" s="88">
        <v>23249</v>
      </c>
      <c r="D824" s="16">
        <v>302.15</v>
      </c>
      <c r="E824" s="16">
        <v>94.676</v>
      </c>
      <c r="F824" s="16">
        <f t="shared" si="63"/>
        <v>8.1800064</v>
      </c>
      <c r="G824" s="16">
        <f t="shared" si="58"/>
        <v>166.18454666666665</v>
      </c>
      <c r="H824" s="16">
        <f t="shared" si="62"/>
        <v>1359.3906553144318</v>
      </c>
      <c r="I824" s="10" t="s">
        <v>144</v>
      </c>
      <c r="J824" s="4">
        <v>149.53676</v>
      </c>
      <c r="K824" s="4">
        <v>179.38253</v>
      </c>
      <c r="L824" s="4">
        <v>169.63435</v>
      </c>
      <c r="M824" s="17"/>
      <c r="N824" s="17"/>
      <c r="O824" s="11"/>
    </row>
    <row r="825" spans="1:15" ht="24">
      <c r="A825" s="11"/>
      <c r="B825" s="10">
        <v>14</v>
      </c>
      <c r="C825" s="88">
        <v>23262</v>
      </c>
      <c r="D825" s="16">
        <v>301.73</v>
      </c>
      <c r="E825" s="16">
        <v>17.73</v>
      </c>
      <c r="F825" s="16">
        <f t="shared" si="63"/>
        <v>1.5318720000000001</v>
      </c>
      <c r="G825" s="16">
        <f t="shared" si="58"/>
        <v>128.37130666666667</v>
      </c>
      <c r="H825" s="16">
        <f t="shared" si="62"/>
        <v>196.64841028608</v>
      </c>
      <c r="I825" s="10" t="s">
        <v>145</v>
      </c>
      <c r="J825" s="4">
        <v>126.98423</v>
      </c>
      <c r="K825" s="4">
        <v>120.91594</v>
      </c>
      <c r="L825" s="4">
        <v>137.21375</v>
      </c>
      <c r="M825" s="17"/>
      <c r="N825" s="17"/>
      <c r="O825" s="11"/>
    </row>
    <row r="826" spans="1:15" ht="24">
      <c r="A826" s="11"/>
      <c r="B826" s="10">
        <v>15</v>
      </c>
      <c r="C826" s="88">
        <v>23270</v>
      </c>
      <c r="D826" s="16">
        <v>301.81</v>
      </c>
      <c r="E826" s="16">
        <v>23.261</v>
      </c>
      <c r="F826" s="16">
        <f t="shared" si="63"/>
        <v>2.0097504</v>
      </c>
      <c r="G826" s="16">
        <f t="shared" si="58"/>
        <v>104.69338666666665</v>
      </c>
      <c r="H826" s="16">
        <f t="shared" si="62"/>
        <v>210.407575730688</v>
      </c>
      <c r="I826" s="10" t="s">
        <v>146</v>
      </c>
      <c r="J826" s="4">
        <v>104.0331</v>
      </c>
      <c r="K826" s="4">
        <v>118.97284</v>
      </c>
      <c r="L826" s="4">
        <v>91.07422</v>
      </c>
      <c r="M826" s="17"/>
      <c r="N826" s="17"/>
      <c r="O826" s="11"/>
    </row>
    <row r="827" spans="1:15" ht="24">
      <c r="A827" s="11"/>
      <c r="B827" s="10">
        <v>16</v>
      </c>
      <c r="C827" s="88">
        <v>23275</v>
      </c>
      <c r="D827" s="16">
        <v>302.2</v>
      </c>
      <c r="E827" s="16">
        <v>96.035</v>
      </c>
      <c r="F827" s="16">
        <f t="shared" si="63"/>
        <v>8.297424</v>
      </c>
      <c r="G827" s="16">
        <f t="shared" si="58"/>
        <v>422.6592333333333</v>
      </c>
      <c r="H827" s="16">
        <f t="shared" si="62"/>
        <v>3506.9828664815996</v>
      </c>
      <c r="I827" s="10" t="s">
        <v>147</v>
      </c>
      <c r="J827" s="4">
        <v>421.87775</v>
      </c>
      <c r="K827" s="4">
        <v>368.21468</v>
      </c>
      <c r="L827" s="4">
        <v>477.88527</v>
      </c>
      <c r="M827" s="17"/>
      <c r="N827" s="17"/>
      <c r="O827" s="11"/>
    </row>
    <row r="828" spans="1:15" ht="24">
      <c r="A828" s="11"/>
      <c r="B828" s="10">
        <v>17</v>
      </c>
      <c r="C828" s="88">
        <v>23282</v>
      </c>
      <c r="D828" s="16">
        <v>301.92</v>
      </c>
      <c r="E828" s="16">
        <v>35.357</v>
      </c>
      <c r="F828" s="16">
        <f t="shared" si="63"/>
        <v>3.0548448</v>
      </c>
      <c r="G828" s="16">
        <f t="shared" si="58"/>
        <v>130.54779</v>
      </c>
      <c r="H828" s="16">
        <f t="shared" si="62"/>
        <v>398.803237432992</v>
      </c>
      <c r="I828" s="10" t="s">
        <v>116</v>
      </c>
      <c r="J828" s="4">
        <v>120.45371</v>
      </c>
      <c r="K828" s="4">
        <v>133.67098</v>
      </c>
      <c r="L828" s="4">
        <v>137.51868</v>
      </c>
      <c r="M828" s="17"/>
      <c r="N828" s="17"/>
      <c r="O828" s="11"/>
    </row>
    <row r="829" spans="1:15" ht="24">
      <c r="A829" s="11"/>
      <c r="B829" s="10">
        <v>18</v>
      </c>
      <c r="C829" s="88">
        <v>23293</v>
      </c>
      <c r="D829" s="16">
        <v>301.76</v>
      </c>
      <c r="E829" s="16">
        <v>28.59</v>
      </c>
      <c r="F829" s="16">
        <f t="shared" si="63"/>
        <v>2.470176</v>
      </c>
      <c r="G829" s="16">
        <f t="shared" si="58"/>
        <v>84.87805333333334</v>
      </c>
      <c r="H829" s="16">
        <f t="shared" si="62"/>
        <v>209.66373027072</v>
      </c>
      <c r="I829" s="10" t="s">
        <v>117</v>
      </c>
      <c r="J829" s="4">
        <v>92.87098</v>
      </c>
      <c r="K829" s="4">
        <v>88.79058</v>
      </c>
      <c r="L829" s="4">
        <v>72.9726</v>
      </c>
      <c r="M829" s="17"/>
      <c r="N829" s="17"/>
      <c r="O829" s="11"/>
    </row>
    <row r="830" spans="1:15" ht="24">
      <c r="A830" s="11"/>
      <c r="B830" s="10">
        <v>19</v>
      </c>
      <c r="C830" s="88">
        <v>23299</v>
      </c>
      <c r="D830" s="16">
        <v>301.76</v>
      </c>
      <c r="E830" s="16">
        <v>15.616</v>
      </c>
      <c r="F830" s="16">
        <f t="shared" si="63"/>
        <v>1.3492224</v>
      </c>
      <c r="G830" s="16">
        <f t="shared" si="58"/>
        <v>79.35312</v>
      </c>
      <c r="H830" s="16">
        <f t="shared" si="62"/>
        <v>107.065007013888</v>
      </c>
      <c r="I830" s="10" t="s">
        <v>148</v>
      </c>
      <c r="J830" s="4">
        <v>69.35725</v>
      </c>
      <c r="K830" s="4">
        <v>91.02608</v>
      </c>
      <c r="L830" s="4">
        <v>77.67603</v>
      </c>
      <c r="M830" s="17"/>
      <c r="N830" s="17"/>
      <c r="O830" s="11"/>
    </row>
    <row r="831" spans="1:15" ht="24">
      <c r="A831" s="11"/>
      <c r="B831" s="10">
        <v>20</v>
      </c>
      <c r="C831" s="88">
        <v>23311</v>
      </c>
      <c r="D831" s="16">
        <v>301.84</v>
      </c>
      <c r="E831" s="16">
        <v>19.916</v>
      </c>
      <c r="F831" s="16">
        <f t="shared" si="63"/>
        <v>1.7207424000000002</v>
      </c>
      <c r="G831" s="16">
        <f t="shared" si="58"/>
        <v>78.29651</v>
      </c>
      <c r="H831" s="16">
        <f t="shared" si="62"/>
        <v>134.728124529024</v>
      </c>
      <c r="I831" s="10" t="s">
        <v>149</v>
      </c>
      <c r="J831" s="4">
        <v>68.94883</v>
      </c>
      <c r="K831" s="4">
        <v>75.35222</v>
      </c>
      <c r="L831" s="4">
        <v>90.58848</v>
      </c>
      <c r="M831" s="17"/>
      <c r="N831" s="17"/>
      <c r="O831" s="11"/>
    </row>
    <row r="832" spans="1:15" ht="24">
      <c r="A832" s="11"/>
      <c r="B832" s="10">
        <v>21</v>
      </c>
      <c r="C832" s="88">
        <v>23320</v>
      </c>
      <c r="D832" s="16">
        <v>302.19</v>
      </c>
      <c r="E832" s="16">
        <v>25.74</v>
      </c>
      <c r="F832" s="16">
        <f t="shared" si="63"/>
        <v>2.223936</v>
      </c>
      <c r="G832" s="16">
        <f t="shared" si="58"/>
        <v>45.643769999999996</v>
      </c>
      <c r="H832" s="16">
        <f t="shared" si="62"/>
        <v>101.50882327872</v>
      </c>
      <c r="I832" s="10" t="s">
        <v>150</v>
      </c>
      <c r="J832" s="4">
        <v>41.65716</v>
      </c>
      <c r="K832" s="4">
        <v>46.96497</v>
      </c>
      <c r="L832" s="4">
        <v>48.30918</v>
      </c>
      <c r="M832" s="17"/>
      <c r="N832" s="17"/>
      <c r="O832" s="11"/>
    </row>
    <row r="833" spans="1:15" ht="24">
      <c r="A833" s="11"/>
      <c r="B833" s="10">
        <v>22</v>
      </c>
      <c r="C833" s="88">
        <v>23339</v>
      </c>
      <c r="D833" s="16">
        <v>301.9</v>
      </c>
      <c r="E833" s="16">
        <v>14.142</v>
      </c>
      <c r="F833" s="16">
        <f t="shared" si="63"/>
        <v>1.2218688</v>
      </c>
      <c r="G833" s="16">
        <f t="shared" si="58"/>
        <v>51.78198666666666</v>
      </c>
      <c r="H833" s="16">
        <f t="shared" si="62"/>
        <v>63.27079391001599</v>
      </c>
      <c r="I833" s="10" t="s">
        <v>151</v>
      </c>
      <c r="J833" s="4">
        <v>42.58685</v>
      </c>
      <c r="K833" s="4">
        <v>49.81032</v>
      </c>
      <c r="L833" s="4">
        <v>62.94879</v>
      </c>
      <c r="M833" s="17"/>
      <c r="N833" s="17"/>
      <c r="O833" s="11"/>
    </row>
    <row r="834" spans="1:15" ht="24">
      <c r="A834" s="11"/>
      <c r="B834" s="10">
        <v>23</v>
      </c>
      <c r="C834" s="88">
        <v>23353</v>
      </c>
      <c r="D834" s="16">
        <v>301.87</v>
      </c>
      <c r="E834" s="16">
        <v>6.086</v>
      </c>
      <c r="F834" s="16">
        <f t="shared" si="63"/>
        <v>0.5258304</v>
      </c>
      <c r="G834" s="16">
        <f t="shared" si="58"/>
        <v>32.190290000000005</v>
      </c>
      <c r="H834" s="16">
        <f t="shared" si="62"/>
        <v>16.926633066816002</v>
      </c>
      <c r="I834" s="10" t="s">
        <v>152</v>
      </c>
      <c r="J834" s="4">
        <v>27.79322</v>
      </c>
      <c r="K834" s="4">
        <v>39.71593</v>
      </c>
      <c r="L834" s="4">
        <v>29.06172</v>
      </c>
      <c r="M834" s="17"/>
      <c r="N834" s="17"/>
      <c r="O834" s="11"/>
    </row>
    <row r="835" spans="1:15" ht="24">
      <c r="A835" s="11"/>
      <c r="B835" s="10">
        <v>24</v>
      </c>
      <c r="C835" s="88">
        <v>23367</v>
      </c>
      <c r="D835" s="16">
        <v>301.8</v>
      </c>
      <c r="E835" s="16">
        <v>4.053</v>
      </c>
      <c r="F835" s="16">
        <f t="shared" si="63"/>
        <v>0.3501792</v>
      </c>
      <c r="G835" s="16">
        <f t="shared" si="58"/>
        <v>29.432676666666666</v>
      </c>
      <c r="H835" s="16">
        <f t="shared" si="62"/>
        <v>10.306711168992</v>
      </c>
      <c r="I835" s="10" t="s">
        <v>153</v>
      </c>
      <c r="J835" s="4">
        <v>27.81089</v>
      </c>
      <c r="K835" s="4">
        <v>25.09983</v>
      </c>
      <c r="L835" s="4">
        <v>35.38731</v>
      </c>
      <c r="M835" s="17"/>
      <c r="N835" s="17"/>
      <c r="O835" s="11"/>
    </row>
    <row r="836" spans="1:15" ht="24">
      <c r="A836" s="11"/>
      <c r="B836" s="10">
        <v>25</v>
      </c>
      <c r="C836" s="88">
        <v>23383</v>
      </c>
      <c r="D836" s="16">
        <v>301.58</v>
      </c>
      <c r="E836" s="16">
        <v>2.064</v>
      </c>
      <c r="F836" s="16">
        <f t="shared" si="63"/>
        <v>0.1783296</v>
      </c>
      <c r="G836" s="16">
        <f t="shared" si="58"/>
        <v>25.75549666666667</v>
      </c>
      <c r="H836" s="16">
        <f t="shared" si="62"/>
        <v>4.5929674183680005</v>
      </c>
      <c r="I836" s="10" t="s">
        <v>154</v>
      </c>
      <c r="J836" s="4">
        <v>30.03379</v>
      </c>
      <c r="K836" s="4">
        <v>15.68491</v>
      </c>
      <c r="L836" s="4">
        <v>31.54779</v>
      </c>
      <c r="M836" s="17"/>
      <c r="N836" s="17"/>
      <c r="O836" s="11"/>
    </row>
    <row r="837" spans="1:15" ht="24">
      <c r="A837" s="11"/>
      <c r="B837" s="10">
        <v>26</v>
      </c>
      <c r="C837" s="88">
        <v>23403</v>
      </c>
      <c r="D837" s="16">
        <v>301.53</v>
      </c>
      <c r="E837" s="16">
        <v>1.905</v>
      </c>
      <c r="F837" s="16">
        <f t="shared" si="63"/>
        <v>0.16459200000000002</v>
      </c>
      <c r="G837" s="16">
        <f t="shared" si="58"/>
        <v>23.604536666666665</v>
      </c>
      <c r="H837" s="16">
        <f t="shared" si="62"/>
        <v>3.88511789904</v>
      </c>
      <c r="I837" s="10" t="s">
        <v>155</v>
      </c>
      <c r="J837" s="4">
        <v>25.68741</v>
      </c>
      <c r="K837" s="4">
        <v>23.52345</v>
      </c>
      <c r="L837" s="4">
        <v>21.60275</v>
      </c>
      <c r="M837" s="17"/>
      <c r="N837" s="17"/>
      <c r="O837" s="11"/>
    </row>
    <row r="838" spans="1:15" ht="24">
      <c r="A838" s="11"/>
      <c r="B838" s="10">
        <v>27</v>
      </c>
      <c r="C838" s="88">
        <v>23411</v>
      </c>
      <c r="D838" s="16">
        <v>301.66</v>
      </c>
      <c r="E838" s="16">
        <v>2.467</v>
      </c>
      <c r="F838" s="16">
        <f t="shared" si="63"/>
        <v>0.21314880000000003</v>
      </c>
      <c r="G838" s="16">
        <f t="shared" si="58"/>
        <v>23.363136666666666</v>
      </c>
      <c r="H838" s="16">
        <f t="shared" si="62"/>
        <v>4.979824544736</v>
      </c>
      <c r="I838" s="10" t="s">
        <v>178</v>
      </c>
      <c r="J838" s="4">
        <v>54.02079</v>
      </c>
      <c r="K838" s="4">
        <v>8.8293</v>
      </c>
      <c r="L838" s="4">
        <v>7.23932</v>
      </c>
      <c r="M838" s="17"/>
      <c r="N838" s="17"/>
      <c r="O838" s="11"/>
    </row>
    <row r="839" spans="1:22" s="70" customFormat="1" ht="24">
      <c r="A839" s="65"/>
      <c r="B839" s="66">
        <v>28</v>
      </c>
      <c r="C839" s="293">
        <v>23430</v>
      </c>
      <c r="D839" s="67">
        <v>301.87</v>
      </c>
      <c r="E839" s="67">
        <v>12.477</v>
      </c>
      <c r="F839" s="67">
        <f>E839*0.0864</f>
        <v>1.0780128</v>
      </c>
      <c r="G839" s="67">
        <f aca="true" t="shared" si="64" ref="G839:G873">+AVERAGE(J839:L839)</f>
        <v>10.66642</v>
      </c>
      <c r="H839" s="67">
        <f aca="true" t="shared" si="65" ref="H839:H873">G839*F839</f>
        <v>11.498537290176001</v>
      </c>
      <c r="I839" s="66" t="s">
        <v>129</v>
      </c>
      <c r="J839" s="13">
        <v>14.65178</v>
      </c>
      <c r="K839" s="13">
        <v>13.38612</v>
      </c>
      <c r="L839" s="13">
        <v>3.96136</v>
      </c>
      <c r="M839" s="293"/>
      <c r="N839" s="67"/>
      <c r="O839" s="67"/>
      <c r="P839" s="67"/>
      <c r="Q839" s="67"/>
      <c r="R839" s="67"/>
      <c r="S839" s="66"/>
      <c r="T839" s="13"/>
      <c r="U839" s="13"/>
      <c r="V839" s="13"/>
    </row>
    <row r="840" spans="1:15" ht="24">
      <c r="A840" s="11"/>
      <c r="B840" s="10">
        <v>29</v>
      </c>
      <c r="C840" s="88">
        <v>23441</v>
      </c>
      <c r="D840" s="16">
        <v>301.33</v>
      </c>
      <c r="E840" s="16">
        <v>0.889</v>
      </c>
      <c r="F840" s="16">
        <f t="shared" si="63"/>
        <v>0.0768096</v>
      </c>
      <c r="G840" s="16">
        <f t="shared" si="64"/>
        <v>18.582179999999997</v>
      </c>
      <c r="H840" s="16">
        <f t="shared" si="65"/>
        <v>1.4272898129279998</v>
      </c>
      <c r="I840" s="10" t="s">
        <v>130</v>
      </c>
      <c r="J840" s="4">
        <v>12.68705</v>
      </c>
      <c r="K840" s="4">
        <v>27.63176</v>
      </c>
      <c r="L840" s="4">
        <v>15.42773</v>
      </c>
      <c r="M840" s="17"/>
      <c r="N840" s="17"/>
      <c r="O840" s="11"/>
    </row>
    <row r="841" spans="2:14" s="187" customFormat="1" ht="24.75" thickBot="1">
      <c r="B841" s="188">
        <v>30</v>
      </c>
      <c r="C841" s="189">
        <v>23458</v>
      </c>
      <c r="D841" s="190">
        <v>301.95</v>
      </c>
      <c r="E841" s="190">
        <v>14.529</v>
      </c>
      <c r="F841" s="190">
        <f t="shared" si="63"/>
        <v>1.2553056</v>
      </c>
      <c r="G841" s="190">
        <f t="shared" si="64"/>
        <v>20.25853</v>
      </c>
      <c r="H841" s="190">
        <f t="shared" si="65"/>
        <v>25.430646156768002</v>
      </c>
      <c r="I841" s="188" t="s">
        <v>131</v>
      </c>
      <c r="J841" s="190">
        <v>19.89614</v>
      </c>
      <c r="K841" s="190">
        <v>21.34764</v>
      </c>
      <c r="L841" s="190">
        <v>19.53181</v>
      </c>
      <c r="M841" s="191"/>
      <c r="N841" s="191"/>
    </row>
    <row r="842" spans="1:15" ht="24">
      <c r="A842" s="11"/>
      <c r="B842" s="10">
        <v>1</v>
      </c>
      <c r="C842" s="88">
        <v>23472</v>
      </c>
      <c r="D842" s="16">
        <v>301.95</v>
      </c>
      <c r="E842" s="16">
        <v>15.054</v>
      </c>
      <c r="F842" s="16">
        <f t="shared" si="63"/>
        <v>1.3006656</v>
      </c>
      <c r="G842" s="16">
        <f t="shared" si="64"/>
        <v>54.36489</v>
      </c>
      <c r="H842" s="16">
        <f t="shared" si="65"/>
        <v>70.710542270784</v>
      </c>
      <c r="I842" s="78" t="s">
        <v>133</v>
      </c>
      <c r="J842" s="4">
        <v>60.21962</v>
      </c>
      <c r="K842" s="4">
        <v>48.0533</v>
      </c>
      <c r="L842" s="4">
        <v>54.82175</v>
      </c>
      <c r="M842" s="17"/>
      <c r="N842" s="17"/>
      <c r="O842" s="11"/>
    </row>
    <row r="843" spans="1:15" ht="24">
      <c r="A843" s="11"/>
      <c r="B843" s="10">
        <v>2</v>
      </c>
      <c r="C843" s="88">
        <v>23495</v>
      </c>
      <c r="D843" s="16">
        <v>301.64</v>
      </c>
      <c r="E843" s="16">
        <v>3.474</v>
      </c>
      <c r="F843" s="16">
        <f t="shared" si="63"/>
        <v>0.3001536</v>
      </c>
      <c r="G843" s="16">
        <f t="shared" si="64"/>
        <v>58.241636666666665</v>
      </c>
      <c r="H843" s="16">
        <f t="shared" si="65"/>
        <v>17.481436915392</v>
      </c>
      <c r="I843" s="78" t="s">
        <v>134</v>
      </c>
      <c r="J843" s="4">
        <v>56.54281</v>
      </c>
      <c r="K843" s="4">
        <v>59.97524</v>
      </c>
      <c r="L843" s="4">
        <v>58.20686</v>
      </c>
      <c r="M843" s="17"/>
      <c r="N843" s="17"/>
      <c r="O843" s="11"/>
    </row>
    <row r="844" spans="1:15" ht="24">
      <c r="A844" s="11"/>
      <c r="B844" s="10">
        <v>3</v>
      </c>
      <c r="C844" s="88">
        <v>23502</v>
      </c>
      <c r="D844" s="16">
        <v>301.91</v>
      </c>
      <c r="E844" s="16">
        <v>4.375</v>
      </c>
      <c r="F844" s="16">
        <f t="shared" si="63"/>
        <v>0.378</v>
      </c>
      <c r="G844" s="16">
        <f t="shared" si="64"/>
        <v>2.491233333333333</v>
      </c>
      <c r="H844" s="16">
        <f t="shared" si="65"/>
        <v>0.9416861999999999</v>
      </c>
      <c r="I844" s="78" t="s">
        <v>135</v>
      </c>
      <c r="J844" s="4">
        <v>5.82326</v>
      </c>
      <c r="K844" s="4">
        <v>1.65044</v>
      </c>
      <c r="L844" s="4">
        <v>0</v>
      </c>
      <c r="M844" s="17"/>
      <c r="N844" s="17"/>
      <c r="O844" s="11"/>
    </row>
    <row r="845" spans="1:15" ht="24">
      <c r="A845" s="11"/>
      <c r="B845" s="10">
        <v>4</v>
      </c>
      <c r="C845" s="88">
        <v>23509</v>
      </c>
      <c r="D845" s="16">
        <v>302.04</v>
      </c>
      <c r="E845" s="16">
        <v>12.237</v>
      </c>
      <c r="F845" s="16">
        <f t="shared" si="63"/>
        <v>1.0572768000000001</v>
      </c>
      <c r="G845" s="16">
        <f t="shared" si="64"/>
        <v>1.6858733333333333</v>
      </c>
      <c r="H845" s="16">
        <f t="shared" si="65"/>
        <v>1.782434763072</v>
      </c>
      <c r="I845" s="10" t="s">
        <v>136</v>
      </c>
      <c r="J845" s="4">
        <v>0.37542</v>
      </c>
      <c r="K845" s="4">
        <v>0.64694</v>
      </c>
      <c r="L845" s="4">
        <v>4.03526</v>
      </c>
      <c r="M845" s="17"/>
      <c r="N845" s="17"/>
      <c r="O845" s="11"/>
    </row>
    <row r="846" spans="1:15" ht="24">
      <c r="A846" s="11"/>
      <c r="B846" s="10">
        <v>5</v>
      </c>
      <c r="C846" s="88">
        <v>23536</v>
      </c>
      <c r="D846" s="16">
        <v>302.04</v>
      </c>
      <c r="E846" s="16">
        <v>19.508</v>
      </c>
      <c r="F846" s="16">
        <f t="shared" si="63"/>
        <v>1.6854912</v>
      </c>
      <c r="G846" s="16">
        <f t="shared" si="64"/>
        <v>25.36932333333333</v>
      </c>
      <c r="H846" s="16">
        <f t="shared" si="65"/>
        <v>42.759771228287995</v>
      </c>
      <c r="I846" s="10" t="s">
        <v>120</v>
      </c>
      <c r="J846" s="4">
        <v>29.12759</v>
      </c>
      <c r="K846" s="4">
        <v>24.38847</v>
      </c>
      <c r="L846" s="4">
        <v>22.59191</v>
      </c>
      <c r="M846" s="17"/>
      <c r="N846" s="17"/>
      <c r="O846" s="11"/>
    </row>
    <row r="847" spans="1:15" ht="24">
      <c r="A847" s="11"/>
      <c r="B847" s="10">
        <v>6</v>
      </c>
      <c r="C847" s="88">
        <v>23540</v>
      </c>
      <c r="D847" s="16">
        <v>301.7</v>
      </c>
      <c r="E847" s="16">
        <v>3.328</v>
      </c>
      <c r="F847" s="16">
        <f t="shared" si="63"/>
        <v>0.2875392</v>
      </c>
      <c r="G847" s="16">
        <f t="shared" si="64"/>
        <v>29.47993</v>
      </c>
      <c r="H847" s="16">
        <f t="shared" si="65"/>
        <v>8.476635488255999</v>
      </c>
      <c r="I847" s="10" t="s">
        <v>121</v>
      </c>
      <c r="J847" s="4">
        <v>23.05771</v>
      </c>
      <c r="K847" s="4">
        <v>34.65475</v>
      </c>
      <c r="L847" s="4">
        <v>30.72733</v>
      </c>
      <c r="M847" s="17"/>
      <c r="N847" s="17"/>
      <c r="O847" s="11"/>
    </row>
    <row r="848" spans="1:15" ht="24">
      <c r="A848" s="11"/>
      <c r="B848" s="10">
        <v>7</v>
      </c>
      <c r="C848" s="88">
        <v>23560</v>
      </c>
      <c r="D848" s="16">
        <v>301.42</v>
      </c>
      <c r="E848" s="16">
        <v>0.671</v>
      </c>
      <c r="F848" s="16">
        <f t="shared" si="63"/>
        <v>0.05797440000000001</v>
      </c>
      <c r="G848" s="16">
        <f t="shared" si="64"/>
        <v>12.162440000000002</v>
      </c>
      <c r="H848" s="16">
        <f t="shared" si="65"/>
        <v>0.7051101615360003</v>
      </c>
      <c r="I848" s="10" t="s">
        <v>138</v>
      </c>
      <c r="J848" s="4">
        <v>13.09557</v>
      </c>
      <c r="K848" s="4">
        <v>15.05397</v>
      </c>
      <c r="L848" s="4">
        <v>8.33778</v>
      </c>
      <c r="M848" s="17"/>
      <c r="N848" s="17"/>
      <c r="O848" s="11"/>
    </row>
    <row r="849" spans="1:15" ht="24">
      <c r="A849" s="11"/>
      <c r="B849" s="10">
        <v>8</v>
      </c>
      <c r="C849" s="88">
        <v>23567</v>
      </c>
      <c r="D849" s="16">
        <v>302.08</v>
      </c>
      <c r="E849" s="16">
        <v>67.793</v>
      </c>
      <c r="F849" s="16">
        <f t="shared" si="63"/>
        <v>5.857315200000001</v>
      </c>
      <c r="G849" s="16">
        <f t="shared" si="64"/>
        <v>117.64683333333333</v>
      </c>
      <c r="H849" s="16">
        <f t="shared" si="65"/>
        <v>689.0945851152002</v>
      </c>
      <c r="I849" s="10" t="s">
        <v>139</v>
      </c>
      <c r="J849" s="4">
        <v>104.57558</v>
      </c>
      <c r="K849" s="4">
        <v>121.47115</v>
      </c>
      <c r="L849" s="4">
        <v>126.89377</v>
      </c>
      <c r="M849" s="17"/>
      <c r="N849" s="17"/>
      <c r="O849" s="11"/>
    </row>
    <row r="850" spans="1:15" ht="24">
      <c r="A850" s="11"/>
      <c r="B850" s="10">
        <v>9</v>
      </c>
      <c r="C850" s="88">
        <v>23579</v>
      </c>
      <c r="D850" s="16">
        <v>301.94</v>
      </c>
      <c r="E850" s="16">
        <v>45.159</v>
      </c>
      <c r="F850" s="16">
        <f t="shared" si="63"/>
        <v>3.9017376</v>
      </c>
      <c r="G850" s="16">
        <f t="shared" si="64"/>
        <v>110.55087666666667</v>
      </c>
      <c r="H850" s="16">
        <f t="shared" si="65"/>
        <v>431.34051220329604</v>
      </c>
      <c r="I850" s="10" t="s">
        <v>140</v>
      </c>
      <c r="J850" s="4">
        <v>113.74705</v>
      </c>
      <c r="K850" s="4">
        <v>107.81893</v>
      </c>
      <c r="L850" s="4">
        <v>110.08665</v>
      </c>
      <c r="M850" s="17"/>
      <c r="N850" s="17"/>
      <c r="O850" s="11"/>
    </row>
    <row r="851" spans="1:15" ht="24">
      <c r="A851" s="11"/>
      <c r="B851" s="10">
        <v>10</v>
      </c>
      <c r="C851" s="88">
        <v>23593</v>
      </c>
      <c r="D851" s="16">
        <v>301.91</v>
      </c>
      <c r="E851" s="16">
        <v>11.453</v>
      </c>
      <c r="F851" s="16">
        <f t="shared" si="63"/>
        <v>0.9895392</v>
      </c>
      <c r="G851" s="16">
        <f t="shared" si="64"/>
        <v>41.73182333333333</v>
      </c>
      <c r="H851" s="16">
        <f t="shared" si="65"/>
        <v>41.29527507580799</v>
      </c>
      <c r="I851" s="10" t="s">
        <v>141</v>
      </c>
      <c r="J851" s="4">
        <v>36.86105</v>
      </c>
      <c r="K851" s="4">
        <v>46.74614</v>
      </c>
      <c r="L851" s="4">
        <v>41.58828</v>
      </c>
      <c r="M851" s="17"/>
      <c r="N851" s="17"/>
      <c r="O851" s="11"/>
    </row>
    <row r="852" spans="1:15" ht="24">
      <c r="A852" s="11"/>
      <c r="B852" s="10">
        <v>11</v>
      </c>
      <c r="C852" s="88">
        <v>23602</v>
      </c>
      <c r="D852" s="16">
        <v>301.85</v>
      </c>
      <c r="E852" s="16">
        <v>3.07</v>
      </c>
      <c r="F852" s="16">
        <f t="shared" si="63"/>
        <v>0.265248</v>
      </c>
      <c r="G852" s="16">
        <f t="shared" si="64"/>
        <v>41.31991333333333</v>
      </c>
      <c r="H852" s="16">
        <f t="shared" si="65"/>
        <v>10.96002437184</v>
      </c>
      <c r="I852" s="10" t="s">
        <v>142</v>
      </c>
      <c r="J852" s="4">
        <v>35.52334</v>
      </c>
      <c r="K852" s="4">
        <v>52.96407</v>
      </c>
      <c r="L852" s="4">
        <v>35.47233</v>
      </c>
      <c r="M852" s="17"/>
      <c r="N852" s="17"/>
      <c r="O852" s="11"/>
    </row>
    <row r="853" spans="1:15" ht="24">
      <c r="A853" s="11"/>
      <c r="B853" s="10">
        <v>12</v>
      </c>
      <c r="C853" s="88">
        <v>23619</v>
      </c>
      <c r="D853" s="16">
        <v>301.94</v>
      </c>
      <c r="E853" s="16">
        <v>12.279</v>
      </c>
      <c r="F853" s="16">
        <f t="shared" si="63"/>
        <v>1.0609056000000001</v>
      </c>
      <c r="G853" s="16">
        <f t="shared" si="64"/>
        <v>40.63762666666667</v>
      </c>
      <c r="H853" s="16">
        <f t="shared" si="65"/>
        <v>43.11268570137601</v>
      </c>
      <c r="I853" s="10" t="s">
        <v>143</v>
      </c>
      <c r="J853" s="4">
        <v>42.8055</v>
      </c>
      <c r="K853" s="4">
        <v>37.43316</v>
      </c>
      <c r="L853" s="4">
        <v>41.67422</v>
      </c>
      <c r="M853" s="17"/>
      <c r="N853" s="17"/>
      <c r="O853" s="11"/>
    </row>
    <row r="854" spans="1:15" ht="24">
      <c r="A854" s="11"/>
      <c r="B854" s="10">
        <v>13</v>
      </c>
      <c r="C854" s="88">
        <v>23623</v>
      </c>
      <c r="D854" s="16">
        <v>301.96</v>
      </c>
      <c r="E854" s="16">
        <v>15.355</v>
      </c>
      <c r="F854" s="16">
        <f t="shared" si="63"/>
        <v>1.326672</v>
      </c>
      <c r="G854" s="16">
        <f t="shared" si="64"/>
        <v>41.256159999999994</v>
      </c>
      <c r="H854" s="16">
        <f t="shared" si="65"/>
        <v>54.73339229952</v>
      </c>
      <c r="I854" s="10" t="s">
        <v>144</v>
      </c>
      <c r="J854" s="4">
        <v>40.69476</v>
      </c>
      <c r="K854" s="4">
        <v>44.19347</v>
      </c>
      <c r="L854" s="4">
        <v>38.88025</v>
      </c>
      <c r="M854" s="17"/>
      <c r="N854" s="17"/>
      <c r="O854" s="11"/>
    </row>
    <row r="855" spans="1:15" ht="24">
      <c r="A855" s="11"/>
      <c r="B855" s="10">
        <v>14</v>
      </c>
      <c r="C855" s="88">
        <v>23633</v>
      </c>
      <c r="D855" s="16">
        <v>301.92</v>
      </c>
      <c r="E855" s="16">
        <v>34.411</v>
      </c>
      <c r="F855" s="16">
        <f t="shared" si="63"/>
        <v>2.9731104000000004</v>
      </c>
      <c r="G855" s="16">
        <f t="shared" si="64"/>
        <v>99.32137333333333</v>
      </c>
      <c r="H855" s="16">
        <f t="shared" si="65"/>
        <v>295.293407999616</v>
      </c>
      <c r="I855" s="10" t="s">
        <v>145</v>
      </c>
      <c r="J855" s="4">
        <v>105.7612</v>
      </c>
      <c r="K855" s="4">
        <v>91.82814</v>
      </c>
      <c r="L855" s="4">
        <v>100.37478</v>
      </c>
      <c r="M855" s="17"/>
      <c r="N855" s="17"/>
      <c r="O855" s="11"/>
    </row>
    <row r="856" spans="1:15" ht="24">
      <c r="A856" s="11"/>
      <c r="B856" s="10">
        <v>15</v>
      </c>
      <c r="C856" s="88">
        <v>23644</v>
      </c>
      <c r="D856" s="16">
        <v>302.2</v>
      </c>
      <c r="E856" s="16">
        <v>71.246</v>
      </c>
      <c r="F856" s="16">
        <f t="shared" si="63"/>
        <v>6.1556543999999995</v>
      </c>
      <c r="G856" s="16">
        <f t="shared" si="64"/>
        <v>94.99003666666665</v>
      </c>
      <c r="H856" s="16">
        <f t="shared" si="65"/>
        <v>584.7258371633279</v>
      </c>
      <c r="I856" s="10" t="s">
        <v>146</v>
      </c>
      <c r="J856" s="4">
        <v>102.81533</v>
      </c>
      <c r="K856" s="4">
        <v>107.02113</v>
      </c>
      <c r="L856" s="4">
        <v>75.13365</v>
      </c>
      <c r="M856" s="17"/>
      <c r="N856" s="17"/>
      <c r="O856" s="11"/>
    </row>
    <row r="857" spans="1:15" ht="24">
      <c r="A857" s="11"/>
      <c r="B857" s="10">
        <v>16</v>
      </c>
      <c r="C857" s="88">
        <v>23655</v>
      </c>
      <c r="D857" s="16">
        <v>301.98</v>
      </c>
      <c r="E857" s="16">
        <v>36.547</v>
      </c>
      <c r="F857" s="16">
        <f t="shared" si="63"/>
        <v>3.1576608</v>
      </c>
      <c r="G857" s="16">
        <f t="shared" si="64"/>
        <v>13.361469999999999</v>
      </c>
      <c r="H857" s="16">
        <f t="shared" si="65"/>
        <v>42.190990049376</v>
      </c>
      <c r="I857" s="10" t="s">
        <v>147</v>
      </c>
      <c r="J857" s="4">
        <v>16.75198</v>
      </c>
      <c r="K857" s="4">
        <v>10.8594</v>
      </c>
      <c r="L857" s="4">
        <v>12.47303</v>
      </c>
      <c r="M857" s="17"/>
      <c r="N857" s="17"/>
      <c r="O857" s="11"/>
    </row>
    <row r="858" spans="1:15" ht="24">
      <c r="A858" s="11"/>
      <c r="B858" s="10">
        <v>17</v>
      </c>
      <c r="C858" s="88">
        <v>23662</v>
      </c>
      <c r="D858" s="16">
        <v>301.85</v>
      </c>
      <c r="E858" s="16">
        <v>26.925</v>
      </c>
      <c r="F858" s="16">
        <f t="shared" si="63"/>
        <v>2.3263200000000004</v>
      </c>
      <c r="G858" s="16">
        <f t="shared" si="64"/>
        <v>11.335456666666667</v>
      </c>
      <c r="H858" s="16">
        <f t="shared" si="65"/>
        <v>26.369899552800007</v>
      </c>
      <c r="I858" s="10" t="s">
        <v>116</v>
      </c>
      <c r="J858" s="4">
        <v>12.61869</v>
      </c>
      <c r="K858" s="4">
        <v>17.00569</v>
      </c>
      <c r="L858" s="4">
        <v>4.38199</v>
      </c>
      <c r="M858" s="17"/>
      <c r="N858" s="17"/>
      <c r="O858" s="11"/>
    </row>
    <row r="859" spans="1:15" ht="24">
      <c r="A859" s="11"/>
      <c r="B859" s="10">
        <v>18</v>
      </c>
      <c r="C859" s="88">
        <v>23671</v>
      </c>
      <c r="D859" s="16">
        <v>301.77</v>
      </c>
      <c r="E859" s="16">
        <v>18.151</v>
      </c>
      <c r="F859" s="16">
        <f t="shared" si="63"/>
        <v>1.5682464</v>
      </c>
      <c r="G859" s="16">
        <f t="shared" si="64"/>
        <v>8.969610000000001</v>
      </c>
      <c r="H859" s="16">
        <f t="shared" si="65"/>
        <v>14.066558591904002</v>
      </c>
      <c r="I859" s="10" t="s">
        <v>117</v>
      </c>
      <c r="J859" s="4">
        <v>10.02199</v>
      </c>
      <c r="K859" s="4">
        <v>4.37902</v>
      </c>
      <c r="L859" s="4">
        <v>12.50782</v>
      </c>
      <c r="M859" s="17"/>
      <c r="N859" s="17"/>
      <c r="O859" s="11"/>
    </row>
    <row r="860" spans="1:15" ht="24">
      <c r="A860" s="11"/>
      <c r="B860" s="10">
        <v>19</v>
      </c>
      <c r="C860" s="88">
        <v>23686</v>
      </c>
      <c r="D860" s="16">
        <v>301.94</v>
      </c>
      <c r="E860" s="16">
        <v>32.768</v>
      </c>
      <c r="F860" s="16">
        <f t="shared" si="63"/>
        <v>2.8311552000000004</v>
      </c>
      <c r="G860" s="16">
        <f t="shared" si="64"/>
        <v>37.079060000000005</v>
      </c>
      <c r="H860" s="16">
        <f t="shared" si="65"/>
        <v>104.97657353011203</v>
      </c>
      <c r="I860" s="10" t="s">
        <v>148</v>
      </c>
      <c r="J860" s="4">
        <v>37.34056</v>
      </c>
      <c r="K860" s="4">
        <v>34.30859</v>
      </c>
      <c r="L860" s="4">
        <v>39.58803</v>
      </c>
      <c r="M860" s="17"/>
      <c r="N860" s="17"/>
      <c r="O860" s="11"/>
    </row>
    <row r="861" spans="1:15" ht="24">
      <c r="A861" s="11"/>
      <c r="B861" s="10">
        <v>20</v>
      </c>
      <c r="C861" s="88">
        <v>23690</v>
      </c>
      <c r="D861" s="16">
        <v>301.89</v>
      </c>
      <c r="E861" s="16">
        <v>28.584</v>
      </c>
      <c r="F861" s="16">
        <f t="shared" si="63"/>
        <v>2.4696576</v>
      </c>
      <c r="G861" s="16">
        <f t="shared" si="64"/>
        <v>45.722136666666664</v>
      </c>
      <c r="H861" s="16">
        <f t="shared" si="65"/>
        <v>112.918022307072</v>
      </c>
      <c r="I861" s="10" t="s">
        <v>149</v>
      </c>
      <c r="J861" s="4">
        <v>62.13567</v>
      </c>
      <c r="K861" s="4">
        <v>32.99835</v>
      </c>
      <c r="L861" s="4">
        <v>42.03239</v>
      </c>
      <c r="M861" s="17"/>
      <c r="N861" s="17"/>
      <c r="O861" s="11"/>
    </row>
    <row r="862" spans="1:15" ht="24">
      <c r="A862" s="11"/>
      <c r="B862" s="10">
        <v>21</v>
      </c>
      <c r="C862" s="88">
        <v>23707</v>
      </c>
      <c r="D862" s="16">
        <v>301.82</v>
      </c>
      <c r="E862" s="16">
        <v>17.219</v>
      </c>
      <c r="F862" s="16">
        <f t="shared" si="63"/>
        <v>1.4877216000000002</v>
      </c>
      <c r="G862" s="16">
        <f t="shared" si="64"/>
        <v>32.23843</v>
      </c>
      <c r="H862" s="16">
        <f t="shared" si="65"/>
        <v>47.96180866108801</v>
      </c>
      <c r="I862" s="10" t="s">
        <v>150</v>
      </c>
      <c r="J862" s="4">
        <v>32.34567</v>
      </c>
      <c r="K862" s="4">
        <v>33.33053</v>
      </c>
      <c r="L862" s="4">
        <v>31.03909</v>
      </c>
      <c r="M862" s="17"/>
      <c r="N862" s="17"/>
      <c r="O862" s="11"/>
    </row>
    <row r="863" spans="1:15" ht="24">
      <c r="A863" s="11"/>
      <c r="B863" s="10">
        <v>22</v>
      </c>
      <c r="C863" s="88">
        <v>23716</v>
      </c>
      <c r="D863" s="16">
        <v>301.94</v>
      </c>
      <c r="E863" s="16">
        <v>5.779</v>
      </c>
      <c r="F863" s="16">
        <f t="shared" si="63"/>
        <v>0.4993056</v>
      </c>
      <c r="G863" s="16">
        <f t="shared" si="64"/>
        <v>14.048913333333333</v>
      </c>
      <c r="H863" s="16">
        <f t="shared" si="65"/>
        <v>7.014701101248</v>
      </c>
      <c r="I863" s="10" t="s">
        <v>151</v>
      </c>
      <c r="J863" s="4">
        <v>11.75167</v>
      </c>
      <c r="K863" s="4">
        <v>14.74466</v>
      </c>
      <c r="L863" s="4">
        <v>15.65041</v>
      </c>
      <c r="M863" s="17"/>
      <c r="N863" s="17"/>
      <c r="O863" s="11"/>
    </row>
    <row r="864" spans="1:15" ht="24">
      <c r="A864" s="11"/>
      <c r="B864" s="10">
        <v>23</v>
      </c>
      <c r="C864" s="88">
        <v>23725</v>
      </c>
      <c r="D864" s="16">
        <v>301.95</v>
      </c>
      <c r="E864" s="16">
        <v>5.789</v>
      </c>
      <c r="F864" s="16">
        <f t="shared" si="63"/>
        <v>0.5001696</v>
      </c>
      <c r="G864" s="16">
        <f t="shared" si="64"/>
        <v>22.59515</v>
      </c>
      <c r="H864" s="16">
        <f t="shared" si="65"/>
        <v>11.30140713744</v>
      </c>
      <c r="I864" s="10" t="s">
        <v>152</v>
      </c>
      <c r="J864" s="4">
        <v>7.78162</v>
      </c>
      <c r="K864" s="4">
        <v>23.55484</v>
      </c>
      <c r="L864" s="4">
        <v>36.44899</v>
      </c>
      <c r="M864" s="17"/>
      <c r="N864" s="17"/>
      <c r="O864" s="11"/>
    </row>
    <row r="865" spans="1:15" ht="24">
      <c r="A865" s="11"/>
      <c r="B865" s="10">
        <v>24</v>
      </c>
      <c r="C865" s="88">
        <v>23733</v>
      </c>
      <c r="D865" s="16">
        <v>302.05</v>
      </c>
      <c r="E865" s="16">
        <v>8.305</v>
      </c>
      <c r="F865" s="16">
        <f t="shared" si="63"/>
        <v>0.717552</v>
      </c>
      <c r="G865" s="16">
        <f t="shared" si="64"/>
        <v>28.522503333333333</v>
      </c>
      <c r="H865" s="16">
        <f t="shared" si="65"/>
        <v>20.466379311839997</v>
      </c>
      <c r="I865" s="10" t="s">
        <v>153</v>
      </c>
      <c r="J865" s="4">
        <v>26.05888</v>
      </c>
      <c r="K865" s="4">
        <v>27.62859</v>
      </c>
      <c r="L865" s="4">
        <v>31.88004</v>
      </c>
      <c r="M865" s="17"/>
      <c r="N865" s="17"/>
      <c r="O865" s="11"/>
    </row>
    <row r="866" spans="1:15" ht="24">
      <c r="A866" s="11"/>
      <c r="B866" s="10">
        <v>25</v>
      </c>
      <c r="C866" s="88">
        <v>23750</v>
      </c>
      <c r="D866" s="16">
        <v>301.99</v>
      </c>
      <c r="E866" s="16">
        <v>12.096</v>
      </c>
      <c r="F866" s="16">
        <f t="shared" si="63"/>
        <v>1.0450944</v>
      </c>
      <c r="G866" s="16">
        <f t="shared" si="64"/>
        <v>12.345913333333334</v>
      </c>
      <c r="H866" s="16">
        <f t="shared" si="65"/>
        <v>12.902644887552</v>
      </c>
      <c r="I866" s="10" t="s">
        <v>154</v>
      </c>
      <c r="J866" s="4">
        <v>9.83463</v>
      </c>
      <c r="K866" s="4">
        <v>17.20553</v>
      </c>
      <c r="L866" s="4">
        <v>9.99758</v>
      </c>
      <c r="M866" s="17"/>
      <c r="N866" s="17"/>
      <c r="O866" s="11"/>
    </row>
    <row r="867" spans="1:15" ht="24">
      <c r="A867" s="11"/>
      <c r="B867" s="10">
        <v>26</v>
      </c>
      <c r="C867" s="88">
        <v>23768</v>
      </c>
      <c r="D867" s="16">
        <v>302.03</v>
      </c>
      <c r="E867" s="16">
        <v>2.017</v>
      </c>
      <c r="F867" s="16">
        <f t="shared" si="63"/>
        <v>0.1742688</v>
      </c>
      <c r="G867" s="16">
        <f t="shared" si="64"/>
        <v>11.62306</v>
      </c>
      <c r="H867" s="16">
        <f t="shared" si="65"/>
        <v>2.025536718528</v>
      </c>
      <c r="I867" s="10" t="s">
        <v>155</v>
      </c>
      <c r="J867" s="4">
        <v>12.97561</v>
      </c>
      <c r="K867" s="4">
        <v>8.61636</v>
      </c>
      <c r="L867" s="4">
        <v>13.27721</v>
      </c>
      <c r="M867" s="17"/>
      <c r="N867" s="17"/>
      <c r="O867" s="11"/>
    </row>
    <row r="868" spans="1:15" ht="24">
      <c r="A868" s="11"/>
      <c r="B868" s="10">
        <v>27</v>
      </c>
      <c r="C868" s="88">
        <v>23770</v>
      </c>
      <c r="D868" s="16">
        <v>302</v>
      </c>
      <c r="E868" s="16">
        <v>1.89</v>
      </c>
      <c r="F868" s="16">
        <f t="shared" si="63"/>
        <v>0.163296</v>
      </c>
      <c r="G868" s="16">
        <f t="shared" si="64"/>
        <v>19.700716666666665</v>
      </c>
      <c r="H868" s="16">
        <f t="shared" si="65"/>
        <v>3.2170482287999995</v>
      </c>
      <c r="I868" s="10" t="s">
        <v>178</v>
      </c>
      <c r="J868" s="4">
        <v>19.22338</v>
      </c>
      <c r="K868" s="4">
        <v>26.04828</v>
      </c>
      <c r="L868" s="4">
        <v>13.83049</v>
      </c>
      <c r="M868" s="17"/>
      <c r="N868" s="17"/>
      <c r="O868" s="11"/>
    </row>
    <row r="869" spans="1:15" ht="24">
      <c r="A869" s="11"/>
      <c r="B869" s="66">
        <v>28</v>
      </c>
      <c r="C869" s="88">
        <v>23772</v>
      </c>
      <c r="D869" s="16">
        <v>301.98</v>
      </c>
      <c r="E869" s="16">
        <v>5.118</v>
      </c>
      <c r="F869" s="16">
        <f t="shared" si="63"/>
        <v>0.44219520000000007</v>
      </c>
      <c r="G869" s="16">
        <f t="shared" si="64"/>
        <v>14.73091</v>
      </c>
      <c r="H869" s="16">
        <f t="shared" si="65"/>
        <v>6.513937693632001</v>
      </c>
      <c r="I869" s="66" t="s">
        <v>129</v>
      </c>
      <c r="J869" s="4">
        <v>10.01595</v>
      </c>
      <c r="K869" s="4">
        <v>17.55034</v>
      </c>
      <c r="L869" s="4">
        <v>16.62644</v>
      </c>
      <c r="M869" s="17"/>
      <c r="N869" s="17"/>
      <c r="O869" s="11"/>
    </row>
    <row r="870" spans="1:15" ht="24">
      <c r="A870" s="11"/>
      <c r="B870" s="10">
        <v>29</v>
      </c>
      <c r="C870" s="88">
        <v>23796</v>
      </c>
      <c r="D870" s="16">
        <v>302.04</v>
      </c>
      <c r="E870" s="16">
        <v>3.513</v>
      </c>
      <c r="F870" s="16">
        <f t="shared" si="63"/>
        <v>0.3035232</v>
      </c>
      <c r="G870" s="16">
        <f t="shared" si="64"/>
        <v>11.814373333333334</v>
      </c>
      <c r="H870" s="16">
        <f t="shared" si="65"/>
        <v>3.5859364001280003</v>
      </c>
      <c r="I870" s="10" t="s">
        <v>130</v>
      </c>
      <c r="J870" s="4">
        <v>20.14959</v>
      </c>
      <c r="K870" s="4">
        <v>2.7908</v>
      </c>
      <c r="L870" s="4">
        <v>12.50273</v>
      </c>
      <c r="M870" s="17"/>
      <c r="N870" s="17"/>
      <c r="O870" s="11"/>
    </row>
    <row r="871" spans="1:15" ht="24">
      <c r="A871" s="11"/>
      <c r="B871" s="10">
        <v>30</v>
      </c>
      <c r="C871" s="88">
        <v>23803</v>
      </c>
      <c r="D871" s="16">
        <v>301.97</v>
      </c>
      <c r="E871" s="16">
        <v>1.816</v>
      </c>
      <c r="F871" s="16">
        <f t="shared" si="63"/>
        <v>0.15690240000000003</v>
      </c>
      <c r="G871" s="16">
        <f t="shared" si="64"/>
        <v>16.49106</v>
      </c>
      <c r="H871" s="16">
        <f t="shared" si="65"/>
        <v>2.5874868925440007</v>
      </c>
      <c r="I871" s="10" t="s">
        <v>131</v>
      </c>
      <c r="J871" s="4">
        <v>22.0825</v>
      </c>
      <c r="K871" s="4">
        <v>18.65852</v>
      </c>
      <c r="L871" s="4">
        <v>8.73216</v>
      </c>
      <c r="M871" s="17"/>
      <c r="N871" s="17"/>
      <c r="O871" s="11"/>
    </row>
    <row r="872" spans="1:15" ht="24">
      <c r="A872" s="11"/>
      <c r="B872" s="10">
        <v>31</v>
      </c>
      <c r="C872" s="88">
        <v>23812</v>
      </c>
      <c r="D872" s="16">
        <v>302.01</v>
      </c>
      <c r="E872" s="16">
        <v>2.115</v>
      </c>
      <c r="F872" s="16">
        <f t="shared" si="63"/>
        <v>0.18273600000000004</v>
      </c>
      <c r="G872" s="16">
        <f t="shared" si="64"/>
        <v>25.210723333333334</v>
      </c>
      <c r="H872" s="16">
        <f t="shared" si="65"/>
        <v>4.606906739040001</v>
      </c>
      <c r="I872" s="10" t="s">
        <v>132</v>
      </c>
      <c r="J872" s="4">
        <v>20.69373</v>
      </c>
      <c r="K872" s="4">
        <v>33.79427</v>
      </c>
      <c r="L872" s="4">
        <v>21.14417</v>
      </c>
      <c r="M872" s="17"/>
      <c r="N872" s="17"/>
      <c r="O872" s="11"/>
    </row>
    <row r="873" spans="2:14" s="187" customFormat="1" ht="24.75" thickBot="1">
      <c r="B873" s="188">
        <v>32</v>
      </c>
      <c r="C873" s="189">
        <v>23824</v>
      </c>
      <c r="D873" s="190">
        <v>302</v>
      </c>
      <c r="E873" s="190">
        <v>1.876</v>
      </c>
      <c r="F873" s="190">
        <f t="shared" si="63"/>
        <v>0.1620864</v>
      </c>
      <c r="G873" s="190">
        <f t="shared" si="64"/>
        <v>9.53503</v>
      </c>
      <c r="H873" s="190">
        <f t="shared" si="65"/>
        <v>1.545498686592</v>
      </c>
      <c r="I873" s="188" t="s">
        <v>179</v>
      </c>
      <c r="J873" s="190">
        <v>5.86446</v>
      </c>
      <c r="K873" s="190">
        <v>13.04299</v>
      </c>
      <c r="L873" s="190">
        <v>9.69764</v>
      </c>
      <c r="M873" s="191"/>
      <c r="N873" s="191"/>
    </row>
    <row r="874" spans="1:15" ht="24">
      <c r="A874" s="11"/>
      <c r="B874" s="10"/>
      <c r="C874" s="88"/>
      <c r="D874" s="16"/>
      <c r="E874" s="16"/>
      <c r="F874" s="16"/>
      <c r="G874" s="16"/>
      <c r="H874" s="16"/>
      <c r="I874" s="10"/>
      <c r="M874" s="17"/>
      <c r="N874" s="17"/>
      <c r="O874" s="11"/>
    </row>
    <row r="875" spans="1:15" ht="24">
      <c r="A875" s="11"/>
      <c r="B875" s="10"/>
      <c r="C875" s="88"/>
      <c r="D875" s="16"/>
      <c r="E875" s="16"/>
      <c r="F875" s="16"/>
      <c r="G875" s="16"/>
      <c r="H875" s="16"/>
      <c r="I875" s="10"/>
      <c r="M875" s="17"/>
      <c r="N875" s="17"/>
      <c r="O875" s="11"/>
    </row>
    <row r="876" spans="1:15" ht="24">
      <c r="A876" s="11"/>
      <c r="B876" s="10"/>
      <c r="C876" s="88"/>
      <c r="D876" s="16"/>
      <c r="E876" s="16"/>
      <c r="F876" s="16"/>
      <c r="G876" s="16"/>
      <c r="H876" s="16"/>
      <c r="I876" s="10"/>
      <c r="M876" s="17"/>
      <c r="N876" s="17"/>
      <c r="O876" s="11"/>
    </row>
    <row r="877" spans="1:15" ht="24">
      <c r="A877" s="11"/>
      <c r="B877" s="10"/>
      <c r="C877" s="88"/>
      <c r="D877" s="16"/>
      <c r="E877" s="16"/>
      <c r="F877" s="16"/>
      <c r="G877" s="16"/>
      <c r="H877" s="16"/>
      <c r="I877" s="10"/>
      <c r="M877" s="17"/>
      <c r="N877" s="17"/>
      <c r="O877" s="11"/>
    </row>
    <row r="878" spans="1:15" ht="24">
      <c r="A878" s="11"/>
      <c r="B878" s="10"/>
      <c r="C878" s="88"/>
      <c r="D878" s="16"/>
      <c r="E878" s="16"/>
      <c r="F878" s="16"/>
      <c r="G878" s="16"/>
      <c r="H878" s="16"/>
      <c r="I878" s="10"/>
      <c r="M878" s="17"/>
      <c r="N878" s="17"/>
      <c r="O878" s="11"/>
    </row>
    <row r="879" spans="1:15" ht="24">
      <c r="A879" s="11"/>
      <c r="B879" s="10"/>
      <c r="C879" s="88"/>
      <c r="D879" s="16"/>
      <c r="E879" s="16"/>
      <c r="F879" s="16"/>
      <c r="G879" s="16"/>
      <c r="H879" s="16"/>
      <c r="I879" s="10"/>
      <c r="M879" s="17"/>
      <c r="N879" s="17"/>
      <c r="O879" s="11"/>
    </row>
    <row r="880" spans="1:15" ht="24">
      <c r="A880" s="11"/>
      <c r="B880" s="10"/>
      <c r="C880" s="88"/>
      <c r="D880" s="16"/>
      <c r="E880" s="16"/>
      <c r="F880" s="16"/>
      <c r="G880" s="16"/>
      <c r="H880" s="16"/>
      <c r="I880" s="10"/>
      <c r="M880" s="17"/>
      <c r="N880" s="17"/>
      <c r="O880" s="11"/>
    </row>
    <row r="881" spans="1:15" ht="24">
      <c r="A881" s="11"/>
      <c r="B881" s="10"/>
      <c r="C881" s="88"/>
      <c r="D881" s="16"/>
      <c r="E881" s="16"/>
      <c r="F881" s="16"/>
      <c r="G881" s="16"/>
      <c r="H881" s="16"/>
      <c r="I881" s="10"/>
      <c r="M881" s="17"/>
      <c r="N881" s="17"/>
      <c r="O881" s="11"/>
    </row>
    <row r="882" spans="1:15" ht="24">
      <c r="A882" s="11"/>
      <c r="B882" s="10"/>
      <c r="C882" s="88"/>
      <c r="D882" s="16"/>
      <c r="E882" s="16"/>
      <c r="F882" s="16"/>
      <c r="G882" s="16"/>
      <c r="H882" s="16"/>
      <c r="I882" s="10"/>
      <c r="M882" s="17"/>
      <c r="N882" s="17"/>
      <c r="O882" s="11"/>
    </row>
    <row r="883" spans="1:15" ht="24">
      <c r="A883" s="11"/>
      <c r="B883" s="10"/>
      <c r="C883" s="88"/>
      <c r="D883" s="16"/>
      <c r="E883" s="16"/>
      <c r="F883" s="16"/>
      <c r="G883" s="16"/>
      <c r="H883" s="16"/>
      <c r="I883" s="10"/>
      <c r="M883" s="17"/>
      <c r="N883" s="17"/>
      <c r="O883" s="11"/>
    </row>
    <row r="884" spans="1:15" ht="24">
      <c r="A884" s="11"/>
      <c r="B884" s="10"/>
      <c r="C884" s="88"/>
      <c r="D884" s="16"/>
      <c r="E884" s="16"/>
      <c r="F884" s="16"/>
      <c r="G884" s="16"/>
      <c r="H884" s="16"/>
      <c r="I884" s="10"/>
      <c r="M884" s="17"/>
      <c r="N884" s="17"/>
      <c r="O884" s="11"/>
    </row>
    <row r="885" spans="1:15" ht="24">
      <c r="A885" s="11"/>
      <c r="B885" s="10"/>
      <c r="C885" s="88"/>
      <c r="D885" s="16"/>
      <c r="E885" s="16"/>
      <c r="F885" s="16"/>
      <c r="G885" s="16"/>
      <c r="H885" s="16"/>
      <c r="I885" s="10"/>
      <c r="M885" s="17"/>
      <c r="N885" s="17"/>
      <c r="O885" s="11"/>
    </row>
    <row r="886" spans="1:15" ht="24">
      <c r="A886" s="11"/>
      <c r="B886" s="10"/>
      <c r="C886" s="88"/>
      <c r="D886" s="16"/>
      <c r="E886" s="16"/>
      <c r="F886" s="16"/>
      <c r="G886" s="16"/>
      <c r="H886" s="16"/>
      <c r="I886" s="10"/>
      <c r="M886" s="17"/>
      <c r="N886" s="17"/>
      <c r="O886" s="11"/>
    </row>
    <row r="887" spans="1:15" ht="24">
      <c r="A887" s="11"/>
      <c r="B887" s="10"/>
      <c r="C887" s="88"/>
      <c r="D887" s="16"/>
      <c r="E887" s="16"/>
      <c r="F887" s="16"/>
      <c r="G887" s="16"/>
      <c r="H887" s="16"/>
      <c r="I887" s="10"/>
      <c r="M887" s="17"/>
      <c r="N887" s="17"/>
      <c r="O887" s="11"/>
    </row>
    <row r="888" spans="1:15" ht="24">
      <c r="A888" s="11"/>
      <c r="B888" s="10"/>
      <c r="C888" s="88"/>
      <c r="D888" s="16"/>
      <c r="E888" s="16"/>
      <c r="F888" s="16"/>
      <c r="G888" s="16"/>
      <c r="H888" s="16"/>
      <c r="I888" s="10"/>
      <c r="M888" s="17"/>
      <c r="N888" s="17"/>
      <c r="O888" s="11"/>
    </row>
    <row r="889" spans="1:15" ht="24">
      <c r="A889" s="11"/>
      <c r="B889" s="10"/>
      <c r="C889" s="88"/>
      <c r="D889" s="16"/>
      <c r="E889" s="16"/>
      <c r="F889" s="16"/>
      <c r="G889" s="16"/>
      <c r="H889" s="16"/>
      <c r="I889" s="10"/>
      <c r="M889" s="17"/>
      <c r="N889" s="17"/>
      <c r="O889" s="11"/>
    </row>
    <row r="890" spans="1:15" ht="24">
      <c r="A890" s="11"/>
      <c r="B890" s="10"/>
      <c r="C890" s="88"/>
      <c r="D890" s="16"/>
      <c r="E890" s="16"/>
      <c r="F890" s="16"/>
      <c r="G890" s="16"/>
      <c r="H890" s="16"/>
      <c r="I890" s="10"/>
      <c r="M890" s="17"/>
      <c r="N890" s="17"/>
      <c r="O890" s="11"/>
    </row>
    <row r="891" spans="1:15" ht="24">
      <c r="A891" s="11"/>
      <c r="B891" s="10"/>
      <c r="C891" s="88"/>
      <c r="D891" s="16"/>
      <c r="E891" s="16"/>
      <c r="F891" s="16"/>
      <c r="G891" s="16"/>
      <c r="H891" s="16"/>
      <c r="I891" s="10"/>
      <c r="M891" s="17"/>
      <c r="N891" s="17"/>
      <c r="O891" s="11"/>
    </row>
    <row r="892" spans="1:15" ht="24">
      <c r="A892" s="11"/>
      <c r="B892" s="10"/>
      <c r="C892" s="88"/>
      <c r="D892" s="16"/>
      <c r="E892" s="16"/>
      <c r="F892" s="16"/>
      <c r="G892" s="16"/>
      <c r="H892" s="16"/>
      <c r="I892" s="10"/>
      <c r="M892" s="17"/>
      <c r="N892" s="17"/>
      <c r="O892" s="11"/>
    </row>
    <row r="893" spans="1:15" ht="24">
      <c r="A893" s="11"/>
      <c r="B893" s="10"/>
      <c r="C893" s="88"/>
      <c r="D893" s="16"/>
      <c r="E893" s="16"/>
      <c r="F893" s="16"/>
      <c r="G893" s="16"/>
      <c r="H893" s="16"/>
      <c r="I893" s="10"/>
      <c r="M893" s="17"/>
      <c r="N893" s="17"/>
      <c r="O893" s="11"/>
    </row>
    <row r="894" spans="1:15" ht="24">
      <c r="A894" s="11"/>
      <c r="B894" s="10"/>
      <c r="C894" s="88"/>
      <c r="D894" s="16"/>
      <c r="E894" s="16"/>
      <c r="F894" s="16"/>
      <c r="G894" s="16"/>
      <c r="H894" s="16"/>
      <c r="I894" s="10"/>
      <c r="M894" s="17"/>
      <c r="N894" s="17"/>
      <c r="O894" s="11"/>
    </row>
    <row r="895" spans="1:15" ht="24">
      <c r="A895" s="11"/>
      <c r="B895" s="10"/>
      <c r="C895" s="88"/>
      <c r="D895" s="16"/>
      <c r="E895" s="16"/>
      <c r="F895" s="16"/>
      <c r="G895" s="16"/>
      <c r="H895" s="16"/>
      <c r="I895" s="10"/>
      <c r="M895" s="17"/>
      <c r="N895" s="17"/>
      <c r="O895" s="11"/>
    </row>
    <row r="896" spans="1:15" ht="24">
      <c r="A896" s="11"/>
      <c r="B896" s="10"/>
      <c r="C896" s="88"/>
      <c r="D896" s="16"/>
      <c r="E896" s="16"/>
      <c r="F896" s="16"/>
      <c r="G896" s="16"/>
      <c r="H896" s="16"/>
      <c r="I896" s="10"/>
      <c r="M896" s="17"/>
      <c r="N896" s="17"/>
      <c r="O896" s="11"/>
    </row>
    <row r="897" spans="1:15" ht="24">
      <c r="A897" s="11"/>
      <c r="B897" s="10"/>
      <c r="C897" s="88"/>
      <c r="D897" s="16"/>
      <c r="E897" s="16"/>
      <c r="F897" s="16"/>
      <c r="G897" s="16"/>
      <c r="H897" s="16"/>
      <c r="I897" s="10"/>
      <c r="M897" s="17"/>
      <c r="N897" s="17"/>
      <c r="O897" s="11"/>
    </row>
    <row r="898" spans="1:15" ht="24">
      <c r="A898" s="11"/>
      <c r="B898" s="10"/>
      <c r="C898" s="88"/>
      <c r="D898" s="16"/>
      <c r="E898" s="16"/>
      <c r="F898" s="16"/>
      <c r="G898" s="16"/>
      <c r="H898" s="16"/>
      <c r="I898" s="10"/>
      <c r="M898" s="17"/>
      <c r="N898" s="17"/>
      <c r="O898" s="11"/>
    </row>
    <row r="899" spans="1:15" ht="24">
      <c r="A899" s="11"/>
      <c r="B899" s="10"/>
      <c r="C899" s="88"/>
      <c r="D899" s="16"/>
      <c r="E899" s="16"/>
      <c r="F899" s="16"/>
      <c r="G899" s="16"/>
      <c r="H899" s="16"/>
      <c r="I899" s="10"/>
      <c r="M899" s="17"/>
      <c r="N899" s="17"/>
      <c r="O899" s="11"/>
    </row>
    <row r="900" spans="1:15" ht="24">
      <c r="A900" s="11"/>
      <c r="B900" s="10"/>
      <c r="C900" s="88"/>
      <c r="D900" s="16"/>
      <c r="E900" s="16"/>
      <c r="F900" s="16"/>
      <c r="G900" s="16"/>
      <c r="H900" s="16"/>
      <c r="I900" s="10"/>
      <c r="M900" s="17"/>
      <c r="N900" s="17"/>
      <c r="O900" s="11"/>
    </row>
    <row r="901" spans="1:15" ht="24">
      <c r="A901" s="11"/>
      <c r="B901" s="10"/>
      <c r="C901" s="88"/>
      <c r="D901" s="16"/>
      <c r="E901" s="16"/>
      <c r="F901" s="16"/>
      <c r="G901" s="16"/>
      <c r="H901" s="16"/>
      <c r="I901" s="10"/>
      <c r="M901" s="17"/>
      <c r="N901" s="17"/>
      <c r="O901" s="11"/>
    </row>
    <row r="902" spans="1:15" ht="24">
      <c r="A902" s="11"/>
      <c r="B902" s="10"/>
      <c r="C902" s="88"/>
      <c r="D902" s="16"/>
      <c r="E902" s="16"/>
      <c r="F902" s="16"/>
      <c r="G902" s="16"/>
      <c r="H902" s="16"/>
      <c r="I902" s="10"/>
      <c r="M902" s="17"/>
      <c r="N902" s="17"/>
      <c r="O902" s="11"/>
    </row>
    <row r="903" spans="1:15" ht="24">
      <c r="A903" s="11"/>
      <c r="B903" s="10"/>
      <c r="C903" s="88"/>
      <c r="D903" s="16"/>
      <c r="E903" s="16"/>
      <c r="F903" s="16"/>
      <c r="G903" s="16"/>
      <c r="H903" s="16"/>
      <c r="I903" s="10"/>
      <c r="M903" s="17"/>
      <c r="N903" s="17"/>
      <c r="O903" s="11"/>
    </row>
    <row r="904" spans="1:15" ht="24">
      <c r="A904" s="11"/>
      <c r="B904" s="10"/>
      <c r="C904" s="88"/>
      <c r="D904" s="16"/>
      <c r="E904" s="16"/>
      <c r="F904" s="16"/>
      <c r="G904" s="16"/>
      <c r="H904" s="16"/>
      <c r="I904" s="10"/>
      <c r="M904" s="17"/>
      <c r="N904" s="17"/>
      <c r="O904" s="11"/>
    </row>
    <row r="905" spans="1:15" ht="24">
      <c r="A905" s="11"/>
      <c r="B905" s="10"/>
      <c r="C905" s="88"/>
      <c r="D905" s="16"/>
      <c r="E905" s="16"/>
      <c r="F905" s="16"/>
      <c r="G905" s="16"/>
      <c r="H905" s="16"/>
      <c r="I905" s="10"/>
      <c r="M905" s="17"/>
      <c r="N905" s="17"/>
      <c r="O905" s="11"/>
    </row>
    <row r="906" spans="1:15" ht="24">
      <c r="A906" s="11"/>
      <c r="B906" s="10"/>
      <c r="C906" s="88"/>
      <c r="D906" s="16"/>
      <c r="E906" s="16"/>
      <c r="F906" s="16"/>
      <c r="G906" s="16"/>
      <c r="H906" s="16"/>
      <c r="I906" s="10"/>
      <c r="M906" s="17"/>
      <c r="N906" s="17"/>
      <c r="O906" s="11"/>
    </row>
    <row r="907" spans="1:15" ht="24">
      <c r="A907" s="11"/>
      <c r="B907" s="10"/>
      <c r="C907" s="88"/>
      <c r="D907" s="16"/>
      <c r="E907" s="16"/>
      <c r="F907" s="16"/>
      <c r="G907" s="16"/>
      <c r="H907" s="16"/>
      <c r="I907" s="10"/>
      <c r="M907" s="17"/>
      <c r="N907" s="17"/>
      <c r="O907" s="11"/>
    </row>
    <row r="908" spans="1:15" ht="24">
      <c r="A908" s="11"/>
      <c r="B908" s="10"/>
      <c r="C908" s="88"/>
      <c r="D908" s="16"/>
      <c r="E908" s="16"/>
      <c r="F908" s="16"/>
      <c r="G908" s="16"/>
      <c r="H908" s="16"/>
      <c r="I908" s="10"/>
      <c r="M908" s="17"/>
      <c r="N908" s="17"/>
      <c r="O908" s="11"/>
    </row>
    <row r="909" spans="1:15" ht="24">
      <c r="A909" s="11"/>
      <c r="B909" s="10"/>
      <c r="C909" s="88"/>
      <c r="D909" s="16"/>
      <c r="E909" s="16"/>
      <c r="F909" s="16"/>
      <c r="G909" s="16"/>
      <c r="H909" s="16"/>
      <c r="I909" s="10"/>
      <c r="M909" s="17"/>
      <c r="N909" s="17"/>
      <c r="O909" s="11"/>
    </row>
    <row r="910" spans="1:15" ht="24">
      <c r="A910" s="11"/>
      <c r="B910" s="10"/>
      <c r="C910" s="88"/>
      <c r="D910" s="16"/>
      <c r="E910" s="16"/>
      <c r="F910" s="16"/>
      <c r="G910" s="16"/>
      <c r="H910" s="16"/>
      <c r="I910" s="10"/>
      <c r="M910" s="17"/>
      <c r="N910" s="17"/>
      <c r="O910" s="11"/>
    </row>
    <row r="911" spans="1:15" ht="24">
      <c r="A911" s="11"/>
      <c r="B911" s="10"/>
      <c r="C911" s="88"/>
      <c r="D911" s="16"/>
      <c r="E911" s="16"/>
      <c r="F911" s="16"/>
      <c r="G911" s="16"/>
      <c r="H911" s="16"/>
      <c r="I911" s="10"/>
      <c r="M911" s="17"/>
      <c r="N911" s="17"/>
      <c r="O911" s="11"/>
    </row>
    <row r="912" spans="1:15" ht="24">
      <c r="A912" s="11"/>
      <c r="B912" s="10"/>
      <c r="C912" s="88"/>
      <c r="D912" s="16"/>
      <c r="E912" s="16"/>
      <c r="F912" s="16"/>
      <c r="G912" s="16"/>
      <c r="H912" s="16"/>
      <c r="I912" s="10"/>
      <c r="M912" s="17"/>
      <c r="N912" s="17"/>
      <c r="O912" s="11"/>
    </row>
    <row r="913" spans="1:15" ht="24">
      <c r="A913" s="11"/>
      <c r="B913" s="10"/>
      <c r="C913" s="88"/>
      <c r="D913" s="16"/>
      <c r="E913" s="16"/>
      <c r="F913" s="16"/>
      <c r="G913" s="16"/>
      <c r="H913" s="16"/>
      <c r="I913" s="10"/>
      <c r="M913" s="17"/>
      <c r="N913" s="17"/>
      <c r="O913" s="11"/>
    </row>
    <row r="914" spans="1:15" ht="24">
      <c r="A914" s="11"/>
      <c r="B914" s="10"/>
      <c r="C914" s="88"/>
      <c r="D914" s="16"/>
      <c r="E914" s="16"/>
      <c r="F914" s="16"/>
      <c r="G914" s="16"/>
      <c r="H914" s="16"/>
      <c r="I914" s="10"/>
      <c r="M914" s="17"/>
      <c r="N914" s="17"/>
      <c r="O914" s="11"/>
    </row>
    <row r="915" spans="1:15" ht="24">
      <c r="A915" s="11"/>
      <c r="B915" s="10"/>
      <c r="C915" s="88"/>
      <c r="D915" s="16"/>
      <c r="E915" s="16"/>
      <c r="F915" s="16"/>
      <c r="G915" s="16"/>
      <c r="H915" s="16"/>
      <c r="I915" s="10"/>
      <c r="M915" s="17"/>
      <c r="N915" s="17"/>
      <c r="O915" s="11"/>
    </row>
    <row r="916" spans="1:15" ht="24">
      <c r="A916" s="11"/>
      <c r="B916" s="10"/>
      <c r="C916" s="88"/>
      <c r="D916" s="16"/>
      <c r="E916" s="16"/>
      <c r="F916" s="16"/>
      <c r="G916" s="16"/>
      <c r="H916" s="16"/>
      <c r="I916" s="10"/>
      <c r="M916" s="17"/>
      <c r="N916" s="17"/>
      <c r="O916" s="11"/>
    </row>
    <row r="917" spans="1:15" ht="24">
      <c r="A917" s="11"/>
      <c r="B917" s="10"/>
      <c r="C917" s="88"/>
      <c r="D917" s="16"/>
      <c r="E917" s="16"/>
      <c r="F917" s="16"/>
      <c r="G917" s="16"/>
      <c r="H917" s="16"/>
      <c r="I917" s="10"/>
      <c r="M917" s="17"/>
      <c r="N917" s="17"/>
      <c r="O917" s="11"/>
    </row>
    <row r="918" spans="1:15" ht="24">
      <c r="A918" s="11"/>
      <c r="B918" s="10"/>
      <c r="C918" s="88"/>
      <c r="D918" s="16"/>
      <c r="E918" s="16"/>
      <c r="F918" s="16"/>
      <c r="G918" s="16"/>
      <c r="H918" s="16"/>
      <c r="I918" s="10"/>
      <c r="M918" s="17"/>
      <c r="N918" s="17"/>
      <c r="O918" s="11"/>
    </row>
    <row r="919" spans="1:15" ht="24">
      <c r="A919" s="11"/>
      <c r="B919" s="10"/>
      <c r="C919" s="88"/>
      <c r="D919" s="16"/>
      <c r="E919" s="16"/>
      <c r="F919" s="16"/>
      <c r="G919" s="16"/>
      <c r="H919" s="16"/>
      <c r="I919" s="10"/>
      <c r="M919" s="17"/>
      <c r="N919" s="17"/>
      <c r="O919" s="11"/>
    </row>
    <row r="920" spans="1:15" ht="24">
      <c r="A920" s="11"/>
      <c r="B920" s="10"/>
      <c r="C920" s="88"/>
      <c r="D920" s="16"/>
      <c r="E920" s="16"/>
      <c r="F920" s="16"/>
      <c r="G920" s="16"/>
      <c r="H920" s="16"/>
      <c r="I920" s="10"/>
      <c r="M920" s="17"/>
      <c r="N920" s="17"/>
      <c r="O920" s="11"/>
    </row>
    <row r="921" spans="1:15" ht="24">
      <c r="A921" s="11"/>
      <c r="B921" s="10"/>
      <c r="C921" s="88"/>
      <c r="D921" s="16"/>
      <c r="E921" s="16"/>
      <c r="F921" s="16"/>
      <c r="G921" s="16"/>
      <c r="H921" s="16"/>
      <c r="I921" s="10"/>
      <c r="M921" s="17"/>
      <c r="N921" s="17"/>
      <c r="O921" s="11"/>
    </row>
    <row r="922" spans="1:15" ht="24">
      <c r="A922" s="11"/>
      <c r="B922" s="10"/>
      <c r="C922" s="88"/>
      <c r="D922" s="16"/>
      <c r="E922" s="16"/>
      <c r="F922" s="16"/>
      <c r="G922" s="16"/>
      <c r="H922" s="16"/>
      <c r="I922" s="10"/>
      <c r="M922" s="17"/>
      <c r="N922" s="17"/>
      <c r="O922" s="11"/>
    </row>
    <row r="923" spans="1:15" ht="24">
      <c r="A923" s="11"/>
      <c r="B923" s="10"/>
      <c r="C923" s="88"/>
      <c r="D923" s="16"/>
      <c r="E923" s="16"/>
      <c r="F923" s="16"/>
      <c r="G923" s="16"/>
      <c r="H923" s="16"/>
      <c r="I923" s="10"/>
      <c r="M923" s="17"/>
      <c r="N923" s="17"/>
      <c r="O923" s="11"/>
    </row>
    <row r="924" spans="1:15" ht="24">
      <c r="A924" s="11"/>
      <c r="B924" s="10"/>
      <c r="C924" s="88"/>
      <c r="D924" s="16"/>
      <c r="E924" s="16"/>
      <c r="F924" s="16"/>
      <c r="G924" s="16"/>
      <c r="H924" s="16"/>
      <c r="I924" s="10"/>
      <c r="M924" s="17"/>
      <c r="N924" s="17"/>
      <c r="O924" s="11"/>
    </row>
    <row r="925" spans="1:15" ht="24">
      <c r="A925" s="11"/>
      <c r="B925" s="10"/>
      <c r="C925" s="88"/>
      <c r="D925" s="16"/>
      <c r="E925" s="16"/>
      <c r="F925" s="16"/>
      <c r="G925" s="16"/>
      <c r="H925" s="16"/>
      <c r="I925" s="10"/>
      <c r="M925" s="17"/>
      <c r="N925" s="17"/>
      <c r="O925" s="11"/>
    </row>
    <row r="926" spans="1:15" ht="24">
      <c r="A926" s="11"/>
      <c r="B926" s="10"/>
      <c r="C926" s="88"/>
      <c r="D926" s="16"/>
      <c r="E926" s="16"/>
      <c r="F926" s="16"/>
      <c r="G926" s="16"/>
      <c r="H926" s="16"/>
      <c r="I926" s="10"/>
      <c r="M926" s="17"/>
      <c r="N926" s="17"/>
      <c r="O926" s="11"/>
    </row>
    <row r="927" spans="1:15" ht="24">
      <c r="A927" s="11"/>
      <c r="B927" s="10"/>
      <c r="C927" s="88"/>
      <c r="D927" s="16"/>
      <c r="E927" s="16"/>
      <c r="F927" s="16"/>
      <c r="G927" s="16"/>
      <c r="H927" s="16"/>
      <c r="I927" s="10"/>
      <c r="M927" s="17"/>
      <c r="N927" s="17"/>
      <c r="O927" s="11"/>
    </row>
    <row r="928" spans="1:15" ht="24">
      <c r="A928" s="11"/>
      <c r="B928" s="10"/>
      <c r="C928" s="88"/>
      <c r="D928" s="16"/>
      <c r="E928" s="16"/>
      <c r="F928" s="16"/>
      <c r="G928" s="16"/>
      <c r="H928" s="16"/>
      <c r="I928" s="10"/>
      <c r="M928" s="17"/>
      <c r="N928" s="17"/>
      <c r="O928" s="11"/>
    </row>
    <row r="929" spans="1:15" ht="24">
      <c r="A929" s="11"/>
      <c r="B929" s="10"/>
      <c r="C929" s="88"/>
      <c r="D929" s="16"/>
      <c r="E929" s="16"/>
      <c r="F929" s="16"/>
      <c r="G929" s="16"/>
      <c r="H929" s="16"/>
      <c r="I929" s="10"/>
      <c r="M929" s="17"/>
      <c r="N929" s="17"/>
      <c r="O929" s="11"/>
    </row>
    <row r="930" spans="1:15" ht="24">
      <c r="A930" s="11"/>
      <c r="B930" s="10"/>
      <c r="C930" s="88"/>
      <c r="D930" s="16"/>
      <c r="E930" s="16"/>
      <c r="F930" s="16"/>
      <c r="G930" s="16"/>
      <c r="H930" s="16"/>
      <c r="I930" s="10"/>
      <c r="M930" s="17"/>
      <c r="N930" s="17"/>
      <c r="O930" s="11"/>
    </row>
    <row r="931" spans="1:15" ht="24">
      <c r="A931" s="11"/>
      <c r="B931" s="10"/>
      <c r="C931" s="88"/>
      <c r="D931" s="16"/>
      <c r="E931" s="16"/>
      <c r="F931" s="16"/>
      <c r="G931" s="16"/>
      <c r="H931" s="16"/>
      <c r="I931" s="10"/>
      <c r="M931" s="17"/>
      <c r="N931" s="17"/>
      <c r="O931" s="11"/>
    </row>
    <row r="932" spans="1:15" ht="24">
      <c r="A932" s="11"/>
      <c r="B932" s="10"/>
      <c r="C932" s="88"/>
      <c r="D932" s="16"/>
      <c r="E932" s="16"/>
      <c r="F932" s="16"/>
      <c r="G932" s="16"/>
      <c r="H932" s="16"/>
      <c r="I932" s="10"/>
      <c r="M932" s="17"/>
      <c r="N932" s="17"/>
      <c r="O932" s="11"/>
    </row>
    <row r="933" spans="1:15" ht="24">
      <c r="A933" s="11"/>
      <c r="B933" s="10"/>
      <c r="C933" s="88"/>
      <c r="D933" s="16"/>
      <c r="E933" s="16"/>
      <c r="F933" s="16"/>
      <c r="G933" s="16"/>
      <c r="H933" s="16"/>
      <c r="I933" s="10"/>
      <c r="M933" s="17"/>
      <c r="N933" s="17"/>
      <c r="O933" s="11"/>
    </row>
    <row r="934" spans="1:15" ht="24">
      <c r="A934" s="11"/>
      <c r="B934" s="10"/>
      <c r="C934" s="88"/>
      <c r="D934" s="16"/>
      <c r="E934" s="16"/>
      <c r="F934" s="16"/>
      <c r="G934" s="16"/>
      <c r="H934" s="16"/>
      <c r="I934" s="10"/>
      <c r="M934" s="17"/>
      <c r="N934" s="17"/>
      <c r="O934" s="11"/>
    </row>
    <row r="935" spans="1:15" ht="24">
      <c r="A935" s="11"/>
      <c r="B935" s="10"/>
      <c r="C935" s="88"/>
      <c r="D935" s="16"/>
      <c r="E935" s="16"/>
      <c r="F935" s="16"/>
      <c r="G935" s="16"/>
      <c r="H935" s="16"/>
      <c r="I935" s="10"/>
      <c r="M935" s="17"/>
      <c r="N935" s="17"/>
      <c r="O935" s="11"/>
    </row>
    <row r="936" spans="1:15" ht="24">
      <c r="A936" s="11"/>
      <c r="B936" s="10"/>
      <c r="C936" s="88"/>
      <c r="D936" s="16"/>
      <c r="E936" s="16"/>
      <c r="F936" s="16"/>
      <c r="G936" s="16"/>
      <c r="H936" s="16"/>
      <c r="I936" s="10"/>
      <c r="M936" s="17"/>
      <c r="N936" s="17"/>
      <c r="O936" s="11"/>
    </row>
    <row r="937" spans="1:15" ht="24">
      <c r="A937" s="11"/>
      <c r="B937" s="10"/>
      <c r="C937" s="88"/>
      <c r="D937" s="16"/>
      <c r="E937" s="16"/>
      <c r="F937" s="16"/>
      <c r="G937" s="16"/>
      <c r="H937" s="16"/>
      <c r="I937" s="10"/>
      <c r="M937" s="17"/>
      <c r="N937" s="17"/>
      <c r="O937" s="11"/>
    </row>
    <row r="938" spans="1:15" ht="24">
      <c r="A938" s="11"/>
      <c r="B938" s="10"/>
      <c r="C938" s="88"/>
      <c r="D938" s="16"/>
      <c r="E938" s="16"/>
      <c r="F938" s="16"/>
      <c r="G938" s="16"/>
      <c r="H938" s="16"/>
      <c r="I938" s="10"/>
      <c r="M938" s="17"/>
      <c r="N938" s="17"/>
      <c r="O938" s="11"/>
    </row>
    <row r="939" spans="1:15" ht="24">
      <c r="A939" s="11"/>
      <c r="B939" s="10"/>
      <c r="C939" s="88"/>
      <c r="D939" s="16"/>
      <c r="E939" s="16"/>
      <c r="F939" s="16"/>
      <c r="G939" s="16"/>
      <c r="H939" s="16"/>
      <c r="I939" s="10"/>
      <c r="M939" s="17"/>
      <c r="N939" s="17"/>
      <c r="O939" s="11"/>
    </row>
    <row r="940" spans="1:15" ht="24">
      <c r="A940" s="11"/>
      <c r="B940" s="10"/>
      <c r="C940" s="88"/>
      <c r="D940" s="16"/>
      <c r="E940" s="16"/>
      <c r="F940" s="16"/>
      <c r="G940" s="16"/>
      <c r="H940" s="16"/>
      <c r="I940" s="10"/>
      <c r="M940" s="17"/>
      <c r="N940" s="17"/>
      <c r="O940" s="11"/>
    </row>
    <row r="941" spans="1:15" ht="24">
      <c r="A941" s="11"/>
      <c r="B941" s="10"/>
      <c r="C941" s="88"/>
      <c r="D941" s="16"/>
      <c r="E941" s="16"/>
      <c r="F941" s="16"/>
      <c r="G941" s="16"/>
      <c r="H941" s="16"/>
      <c r="I941" s="10"/>
      <c r="M941" s="17"/>
      <c r="N941" s="17"/>
      <c r="O941" s="11"/>
    </row>
    <row r="942" spans="1:15" ht="24">
      <c r="A942" s="11"/>
      <c r="B942" s="10"/>
      <c r="C942" s="88"/>
      <c r="D942" s="16"/>
      <c r="E942" s="16"/>
      <c r="F942" s="16"/>
      <c r="G942" s="16"/>
      <c r="H942" s="16"/>
      <c r="I942" s="10"/>
      <c r="M942" s="17"/>
      <c r="N942" s="17"/>
      <c r="O942" s="11"/>
    </row>
    <row r="943" spans="1:15" ht="24">
      <c r="A943" s="11"/>
      <c r="B943" s="10"/>
      <c r="C943" s="88"/>
      <c r="D943" s="16"/>
      <c r="E943" s="16"/>
      <c r="F943" s="16"/>
      <c r="G943" s="16"/>
      <c r="H943" s="16"/>
      <c r="I943" s="10"/>
      <c r="M943" s="17"/>
      <c r="N943" s="17"/>
      <c r="O943" s="11"/>
    </row>
    <row r="944" spans="1:15" ht="24">
      <c r="A944" s="11"/>
      <c r="B944" s="10"/>
      <c r="C944" s="88"/>
      <c r="D944" s="16"/>
      <c r="E944" s="16"/>
      <c r="F944" s="16"/>
      <c r="G944" s="16"/>
      <c r="H944" s="16"/>
      <c r="I944" s="10"/>
      <c r="M944" s="17"/>
      <c r="N944" s="17"/>
      <c r="O944" s="11"/>
    </row>
    <row r="945" spans="1:15" ht="24">
      <c r="A945" s="11"/>
      <c r="B945" s="10"/>
      <c r="C945" s="88"/>
      <c r="D945" s="16"/>
      <c r="E945" s="16"/>
      <c r="F945" s="16"/>
      <c r="G945" s="16"/>
      <c r="H945" s="16"/>
      <c r="I945" s="10"/>
      <c r="M945" s="17"/>
      <c r="N945" s="17"/>
      <c r="O945" s="11"/>
    </row>
    <row r="946" spans="1:15" ht="24">
      <c r="A946" s="11"/>
      <c r="B946" s="10"/>
      <c r="C946" s="88"/>
      <c r="D946" s="16"/>
      <c r="E946" s="16"/>
      <c r="F946" s="16"/>
      <c r="G946" s="16"/>
      <c r="H946" s="16"/>
      <c r="I946" s="10"/>
      <c r="M946" s="17"/>
      <c r="N946" s="17"/>
      <c r="O946" s="11"/>
    </row>
    <row r="947" spans="1:15" ht="24">
      <c r="A947" s="11"/>
      <c r="B947" s="10"/>
      <c r="C947" s="88"/>
      <c r="D947" s="16"/>
      <c r="E947" s="16"/>
      <c r="F947" s="16"/>
      <c r="G947" s="16"/>
      <c r="H947" s="16"/>
      <c r="I947" s="10"/>
      <c r="M947" s="17"/>
      <c r="N947" s="17"/>
      <c r="O947" s="11"/>
    </row>
    <row r="948" spans="1:15" ht="24">
      <c r="A948" s="11"/>
      <c r="B948" s="10"/>
      <c r="C948" s="88"/>
      <c r="D948" s="16"/>
      <c r="E948" s="16"/>
      <c r="F948" s="16"/>
      <c r="G948" s="16"/>
      <c r="H948" s="16"/>
      <c r="I948" s="10"/>
      <c r="M948" s="17"/>
      <c r="N948" s="17"/>
      <c r="O948" s="11"/>
    </row>
    <row r="949" spans="1:15" ht="24">
      <c r="A949" s="11"/>
      <c r="B949" s="10"/>
      <c r="C949" s="88"/>
      <c r="D949" s="16"/>
      <c r="E949" s="16"/>
      <c r="F949" s="16"/>
      <c r="G949" s="16"/>
      <c r="H949" s="16"/>
      <c r="I949" s="10"/>
      <c r="M949" s="17"/>
      <c r="N949" s="17"/>
      <c r="O949" s="11"/>
    </row>
    <row r="950" spans="1:15" ht="24">
      <c r="A950" s="11"/>
      <c r="B950" s="10"/>
      <c r="C950" s="88"/>
      <c r="D950" s="16"/>
      <c r="E950" s="16"/>
      <c r="F950" s="16"/>
      <c r="G950" s="16"/>
      <c r="H950" s="16"/>
      <c r="I950" s="10"/>
      <c r="M950" s="17"/>
      <c r="N950" s="17"/>
      <c r="O950" s="11"/>
    </row>
    <row r="951" spans="1:15" ht="24">
      <c r="A951" s="11"/>
      <c r="B951" s="10"/>
      <c r="C951" s="88"/>
      <c r="D951" s="16"/>
      <c r="E951" s="16"/>
      <c r="F951" s="16"/>
      <c r="G951" s="16"/>
      <c r="H951" s="16"/>
      <c r="I951" s="10"/>
      <c r="M951" s="17"/>
      <c r="N951" s="17"/>
      <c r="O951" s="11"/>
    </row>
    <row r="952" spans="1:15" ht="24">
      <c r="A952" s="11"/>
      <c r="B952" s="10"/>
      <c r="C952" s="88"/>
      <c r="D952" s="16"/>
      <c r="E952" s="16"/>
      <c r="F952" s="16"/>
      <c r="G952" s="16"/>
      <c r="H952" s="16"/>
      <c r="I952" s="10"/>
      <c r="M952" s="17"/>
      <c r="N952" s="17"/>
      <c r="O952" s="11"/>
    </row>
    <row r="953" spans="1:15" ht="24">
      <c r="A953" s="11"/>
      <c r="B953" s="10"/>
      <c r="C953" s="88"/>
      <c r="D953" s="16"/>
      <c r="E953" s="16"/>
      <c r="F953" s="16"/>
      <c r="G953" s="16"/>
      <c r="H953" s="16"/>
      <c r="I953" s="10"/>
      <c r="M953" s="17"/>
      <c r="N953" s="17"/>
      <c r="O953" s="11"/>
    </row>
    <row r="954" spans="1:15" ht="24">
      <c r="A954" s="11"/>
      <c r="B954" s="10"/>
      <c r="C954" s="88"/>
      <c r="D954" s="16"/>
      <c r="E954" s="16"/>
      <c r="F954" s="16"/>
      <c r="G954" s="16"/>
      <c r="H954" s="16"/>
      <c r="I954" s="10"/>
      <c r="M954" s="17"/>
      <c r="N954" s="17"/>
      <c r="O954" s="11"/>
    </row>
    <row r="955" spans="1:15" ht="24">
      <c r="A955" s="11"/>
      <c r="B955" s="10"/>
      <c r="C955" s="88"/>
      <c r="D955" s="16"/>
      <c r="E955" s="16"/>
      <c r="F955" s="16"/>
      <c r="G955" s="16"/>
      <c r="H955" s="16"/>
      <c r="I955" s="10"/>
      <c r="M955" s="17"/>
      <c r="N955" s="17"/>
      <c r="O955" s="11"/>
    </row>
    <row r="956" spans="1:15" ht="24">
      <c r="A956" s="11"/>
      <c r="B956" s="10"/>
      <c r="C956" s="88"/>
      <c r="D956" s="16"/>
      <c r="E956" s="16"/>
      <c r="F956" s="16"/>
      <c r="G956" s="16"/>
      <c r="H956" s="16"/>
      <c r="I956" s="10"/>
      <c r="M956" s="17"/>
      <c r="N956" s="17"/>
      <c r="O956" s="11"/>
    </row>
    <row r="957" spans="1:15" ht="24">
      <c r="A957" s="11"/>
      <c r="B957" s="10"/>
      <c r="C957" s="88"/>
      <c r="D957" s="16"/>
      <c r="E957" s="16"/>
      <c r="F957" s="16"/>
      <c r="G957" s="16"/>
      <c r="H957" s="16"/>
      <c r="I957" s="10"/>
      <c r="M957" s="17"/>
      <c r="N957" s="17"/>
      <c r="O957" s="11"/>
    </row>
    <row r="958" spans="1:15" ht="24">
      <c r="A958" s="11"/>
      <c r="B958" s="10"/>
      <c r="C958" s="88"/>
      <c r="D958" s="16"/>
      <c r="E958" s="16"/>
      <c r="F958" s="16"/>
      <c r="G958" s="16"/>
      <c r="H958" s="16"/>
      <c r="I958" s="10"/>
      <c r="M958" s="17"/>
      <c r="N958" s="17"/>
      <c r="O958" s="11"/>
    </row>
    <row r="959" spans="1:15" ht="24">
      <c r="A959" s="11"/>
      <c r="B959" s="10"/>
      <c r="C959" s="88"/>
      <c r="D959" s="16"/>
      <c r="E959" s="16"/>
      <c r="F959" s="16"/>
      <c r="G959" s="16"/>
      <c r="H959" s="16"/>
      <c r="I959" s="10"/>
      <c r="M959" s="17"/>
      <c r="N959" s="17"/>
      <c r="O959" s="11"/>
    </row>
    <row r="960" spans="1:15" ht="24">
      <c r="A960" s="11"/>
      <c r="B960" s="10"/>
      <c r="C960" s="88"/>
      <c r="D960" s="16"/>
      <c r="E960" s="16"/>
      <c r="F960" s="16"/>
      <c r="G960" s="16"/>
      <c r="H960" s="16"/>
      <c r="I960" s="10"/>
      <c r="M960" s="17"/>
      <c r="N960" s="17"/>
      <c r="O960" s="11"/>
    </row>
    <row r="961" spans="1:15" ht="24">
      <c r="A961" s="11"/>
      <c r="B961" s="10"/>
      <c r="C961" s="88"/>
      <c r="D961" s="16"/>
      <c r="E961" s="16"/>
      <c r="F961" s="16"/>
      <c r="G961" s="16"/>
      <c r="H961" s="16"/>
      <c r="I961" s="10"/>
      <c r="M961" s="17"/>
      <c r="N961" s="17"/>
      <c r="O961" s="11"/>
    </row>
    <row r="962" spans="1:15" ht="24">
      <c r="A962" s="11"/>
      <c r="B962" s="10"/>
      <c r="C962" s="88"/>
      <c r="D962" s="16"/>
      <c r="E962" s="16"/>
      <c r="F962" s="16"/>
      <c r="G962" s="16"/>
      <c r="H962" s="16"/>
      <c r="I962" s="10"/>
      <c r="M962" s="17"/>
      <c r="N962" s="17"/>
      <c r="O962" s="11"/>
    </row>
    <row r="963" spans="1:15" ht="24">
      <c r="A963" s="11"/>
      <c r="B963" s="10"/>
      <c r="C963" s="88"/>
      <c r="D963" s="16"/>
      <c r="E963" s="16"/>
      <c r="F963" s="16"/>
      <c r="G963" s="16"/>
      <c r="H963" s="16"/>
      <c r="I963" s="10"/>
      <c r="M963" s="17"/>
      <c r="N963" s="17"/>
      <c r="O963" s="11"/>
    </row>
    <row r="964" spans="1:15" ht="24">
      <c r="A964" s="11"/>
      <c r="B964" s="10"/>
      <c r="C964" s="88"/>
      <c r="D964" s="16"/>
      <c r="E964" s="16"/>
      <c r="F964" s="16"/>
      <c r="G964" s="16"/>
      <c r="H964" s="16"/>
      <c r="I964" s="10"/>
      <c r="M964" s="17"/>
      <c r="N964" s="17"/>
      <c r="O964" s="11"/>
    </row>
    <row r="965" spans="1:15" ht="24">
      <c r="A965" s="11"/>
      <c r="B965" s="10"/>
      <c r="C965" s="88"/>
      <c r="D965" s="16"/>
      <c r="E965" s="16"/>
      <c r="F965" s="16"/>
      <c r="G965" s="16"/>
      <c r="H965" s="16"/>
      <c r="I965" s="10"/>
      <c r="M965" s="17"/>
      <c r="N965" s="17"/>
      <c r="O965" s="11"/>
    </row>
    <row r="966" spans="1:15" ht="24">
      <c r="A966" s="11"/>
      <c r="B966" s="10"/>
      <c r="C966" s="88"/>
      <c r="D966" s="16"/>
      <c r="E966" s="16"/>
      <c r="F966" s="16"/>
      <c r="G966" s="16"/>
      <c r="H966" s="16"/>
      <c r="I966" s="10"/>
      <c r="M966" s="17"/>
      <c r="N966" s="17"/>
      <c r="O966" s="11"/>
    </row>
    <row r="967" spans="1:15" ht="24">
      <c r="A967" s="11"/>
      <c r="B967" s="10"/>
      <c r="C967" s="88"/>
      <c r="D967" s="16"/>
      <c r="E967" s="16"/>
      <c r="F967" s="16"/>
      <c r="G967" s="16"/>
      <c r="H967" s="16"/>
      <c r="I967" s="10"/>
      <c r="M967" s="17"/>
      <c r="N967" s="17"/>
      <c r="O967" s="11"/>
    </row>
    <row r="968" spans="1:15" ht="24">
      <c r="A968" s="11"/>
      <c r="B968" s="10"/>
      <c r="C968" s="88"/>
      <c r="D968" s="16"/>
      <c r="E968" s="16"/>
      <c r="F968" s="16"/>
      <c r="G968" s="16"/>
      <c r="H968" s="16"/>
      <c r="I968" s="10"/>
      <c r="M968" s="17"/>
      <c r="N968" s="17"/>
      <c r="O968" s="11"/>
    </row>
    <row r="969" spans="1:15" ht="24">
      <c r="A969" s="11"/>
      <c r="B969" s="10"/>
      <c r="C969" s="88"/>
      <c r="D969" s="16"/>
      <c r="E969" s="16"/>
      <c r="F969" s="16"/>
      <c r="G969" s="16"/>
      <c r="H969" s="16"/>
      <c r="I969" s="10"/>
      <c r="M969" s="17"/>
      <c r="N969" s="17"/>
      <c r="O969" s="11"/>
    </row>
    <row r="970" spans="1:15" ht="24">
      <c r="A970" s="11"/>
      <c r="B970" s="10"/>
      <c r="C970" s="88"/>
      <c r="D970" s="16"/>
      <c r="E970" s="16"/>
      <c r="F970" s="16"/>
      <c r="G970" s="16"/>
      <c r="H970" s="16"/>
      <c r="I970" s="10"/>
      <c r="M970" s="17"/>
      <c r="N970" s="17"/>
      <c r="O970" s="11"/>
    </row>
    <row r="971" spans="1:15" ht="24">
      <c r="A971" s="11"/>
      <c r="B971" s="10"/>
      <c r="C971" s="88"/>
      <c r="D971" s="16"/>
      <c r="E971" s="16"/>
      <c r="F971" s="16"/>
      <c r="G971" s="16"/>
      <c r="H971" s="16"/>
      <c r="I971" s="10"/>
      <c r="M971" s="17"/>
      <c r="N971" s="17"/>
      <c r="O971" s="11"/>
    </row>
    <row r="972" spans="1:15" ht="24">
      <c r="A972" s="11"/>
      <c r="B972" s="10"/>
      <c r="C972" s="88"/>
      <c r="D972" s="16"/>
      <c r="E972" s="16"/>
      <c r="F972" s="16"/>
      <c r="G972" s="16"/>
      <c r="H972" s="16"/>
      <c r="I972" s="10"/>
      <c r="M972" s="17"/>
      <c r="N972" s="17"/>
      <c r="O972" s="11"/>
    </row>
    <row r="973" spans="1:15" ht="24">
      <c r="A973" s="11"/>
      <c r="B973" s="10"/>
      <c r="C973" s="88"/>
      <c r="D973" s="16"/>
      <c r="E973" s="16"/>
      <c r="F973" s="16"/>
      <c r="G973" s="16"/>
      <c r="H973" s="16"/>
      <c r="I973" s="10"/>
      <c r="M973" s="17"/>
      <c r="N973" s="17"/>
      <c r="O973" s="11"/>
    </row>
    <row r="974" spans="1:15" ht="24">
      <c r="A974" s="11"/>
      <c r="B974" s="10"/>
      <c r="C974" s="88"/>
      <c r="D974" s="16"/>
      <c r="E974" s="16"/>
      <c r="F974" s="16"/>
      <c r="G974" s="16"/>
      <c r="H974" s="16"/>
      <c r="I974" s="10"/>
      <c r="M974" s="17"/>
      <c r="N974" s="17"/>
      <c r="O974" s="11"/>
    </row>
    <row r="975" spans="1:15" ht="24">
      <c r="A975" s="11"/>
      <c r="B975" s="10"/>
      <c r="C975" s="88"/>
      <c r="D975" s="16"/>
      <c r="E975" s="16"/>
      <c r="F975" s="16"/>
      <c r="G975" s="16"/>
      <c r="H975" s="16"/>
      <c r="I975" s="10"/>
      <c r="M975" s="17"/>
      <c r="N975" s="17"/>
      <c r="O975" s="11"/>
    </row>
    <row r="976" spans="1:15" ht="24">
      <c r="A976" s="11"/>
      <c r="B976" s="10"/>
      <c r="C976" s="88"/>
      <c r="D976" s="16"/>
      <c r="E976" s="16"/>
      <c r="F976" s="16"/>
      <c r="G976" s="16"/>
      <c r="H976" s="16"/>
      <c r="I976" s="10"/>
      <c r="M976" s="17"/>
      <c r="N976" s="17"/>
      <c r="O976" s="11"/>
    </row>
    <row r="977" spans="1:15" ht="24">
      <c r="A977" s="11"/>
      <c r="B977" s="10"/>
      <c r="C977" s="88"/>
      <c r="D977" s="16"/>
      <c r="E977" s="16"/>
      <c r="F977" s="16"/>
      <c r="G977" s="16"/>
      <c r="H977" s="16"/>
      <c r="I977" s="10"/>
      <c r="M977" s="17"/>
      <c r="N977" s="17"/>
      <c r="O977" s="11"/>
    </row>
    <row r="978" spans="1:15" ht="24">
      <c r="A978" s="11"/>
      <c r="B978" s="10"/>
      <c r="C978" s="88"/>
      <c r="D978" s="16"/>
      <c r="E978" s="16"/>
      <c r="F978" s="16"/>
      <c r="G978" s="16"/>
      <c r="H978" s="16"/>
      <c r="I978" s="10"/>
      <c r="M978" s="17"/>
      <c r="N978" s="17"/>
      <c r="O978" s="11"/>
    </row>
    <row r="979" spans="1:15" ht="24">
      <c r="A979" s="11"/>
      <c r="B979" s="10"/>
      <c r="C979" s="88"/>
      <c r="D979" s="16"/>
      <c r="E979" s="16"/>
      <c r="F979" s="16"/>
      <c r="G979" s="16"/>
      <c r="H979" s="16"/>
      <c r="I979" s="10"/>
      <c r="M979" s="17"/>
      <c r="N979" s="17"/>
      <c r="O979" s="11"/>
    </row>
    <row r="980" spans="1:15" ht="24">
      <c r="A980" s="11"/>
      <c r="B980" s="10"/>
      <c r="C980" s="88"/>
      <c r="D980" s="16"/>
      <c r="E980" s="16"/>
      <c r="F980" s="16"/>
      <c r="G980" s="16"/>
      <c r="H980" s="16"/>
      <c r="I980" s="10"/>
      <c r="M980" s="17"/>
      <c r="N980" s="17"/>
      <c r="O980" s="11"/>
    </row>
    <row r="981" spans="1:15" ht="24">
      <c r="A981" s="11"/>
      <c r="B981" s="10"/>
      <c r="C981" s="88"/>
      <c r="D981" s="16"/>
      <c r="E981" s="16"/>
      <c r="F981" s="16"/>
      <c r="G981" s="16"/>
      <c r="H981" s="16"/>
      <c r="I981" s="10"/>
      <c r="M981" s="17"/>
      <c r="N981" s="17"/>
      <c r="O981" s="11"/>
    </row>
    <row r="982" spans="1:15" ht="24">
      <c r="A982" s="11"/>
      <c r="B982" s="10"/>
      <c r="C982" s="88"/>
      <c r="D982" s="16"/>
      <c r="E982" s="16"/>
      <c r="F982" s="16"/>
      <c r="G982" s="16"/>
      <c r="H982" s="16"/>
      <c r="I982" s="10"/>
      <c r="M982" s="17"/>
      <c r="N982" s="17"/>
      <c r="O982" s="11"/>
    </row>
    <row r="983" spans="1:15" ht="24">
      <c r="A983" s="11"/>
      <c r="B983" s="10"/>
      <c r="C983" s="88"/>
      <c r="D983" s="16"/>
      <c r="E983" s="16"/>
      <c r="F983" s="16"/>
      <c r="G983" s="16"/>
      <c r="H983" s="16"/>
      <c r="I983" s="10"/>
      <c r="M983" s="17"/>
      <c r="N983" s="17"/>
      <c r="O983" s="11"/>
    </row>
    <row r="984" spans="1:15" ht="24">
      <c r="A984" s="11"/>
      <c r="B984" s="10"/>
      <c r="C984" s="88"/>
      <c r="D984" s="16"/>
      <c r="E984" s="16"/>
      <c r="F984" s="16"/>
      <c r="G984" s="16"/>
      <c r="H984" s="16"/>
      <c r="I984" s="10"/>
      <c r="M984" s="17"/>
      <c r="N984" s="17"/>
      <c r="O984" s="11"/>
    </row>
    <row r="985" spans="1:15" ht="24">
      <c r="A985" s="11"/>
      <c r="B985" s="10"/>
      <c r="C985" s="88"/>
      <c r="D985" s="16"/>
      <c r="E985" s="16"/>
      <c r="F985" s="16"/>
      <c r="G985" s="16"/>
      <c r="H985" s="16"/>
      <c r="I985" s="10"/>
      <c r="M985" s="17"/>
      <c r="N985" s="17"/>
      <c r="O985" s="11"/>
    </row>
    <row r="986" spans="1:15" ht="24">
      <c r="A986" s="11"/>
      <c r="B986" s="10"/>
      <c r="C986" s="88"/>
      <c r="D986" s="16"/>
      <c r="E986" s="16"/>
      <c r="F986" s="16"/>
      <c r="G986" s="16"/>
      <c r="H986" s="16"/>
      <c r="I986" s="10"/>
      <c r="M986" s="17"/>
      <c r="N986" s="17"/>
      <c r="O986" s="11"/>
    </row>
    <row r="987" spans="1:15" ht="24">
      <c r="A987" s="11"/>
      <c r="B987" s="10"/>
      <c r="C987" s="88"/>
      <c r="D987" s="16"/>
      <c r="E987" s="16"/>
      <c r="F987" s="16"/>
      <c r="G987" s="16"/>
      <c r="H987" s="16"/>
      <c r="I987" s="10"/>
      <c r="M987" s="17"/>
      <c r="N987" s="17"/>
      <c r="O987" s="11"/>
    </row>
    <row r="988" spans="1:15" ht="24">
      <c r="A988" s="11"/>
      <c r="B988" s="10"/>
      <c r="C988" s="88"/>
      <c r="D988" s="16"/>
      <c r="E988" s="16"/>
      <c r="F988" s="16"/>
      <c r="G988" s="16"/>
      <c r="H988" s="16"/>
      <c r="I988" s="10"/>
      <c r="M988" s="17"/>
      <c r="N988" s="17"/>
      <c r="O988" s="11"/>
    </row>
    <row r="989" spans="1:15" ht="24">
      <c r="A989" s="11"/>
      <c r="B989" s="10"/>
      <c r="C989" s="88"/>
      <c r="D989" s="16"/>
      <c r="E989" s="16"/>
      <c r="F989" s="16"/>
      <c r="G989" s="16"/>
      <c r="H989" s="16"/>
      <c r="I989" s="10"/>
      <c r="M989" s="17"/>
      <c r="N989" s="17"/>
      <c r="O989" s="11"/>
    </row>
    <row r="990" spans="13:15" ht="24">
      <c r="M990" s="17"/>
      <c r="N990" s="17"/>
      <c r="O990" s="11"/>
    </row>
    <row r="991" spans="13:15" ht="24">
      <c r="M991" s="17"/>
      <c r="N991" s="17"/>
      <c r="O991" s="11"/>
    </row>
    <row r="992" spans="13:15" ht="24">
      <c r="M992" s="17"/>
      <c r="N992" s="17"/>
      <c r="O992" s="11"/>
    </row>
    <row r="993" spans="13:15" ht="24">
      <c r="M993" s="17"/>
      <c r="N993" s="17"/>
      <c r="O993" s="11"/>
    </row>
    <row r="994" spans="13:15" ht="24">
      <c r="M994" s="17"/>
      <c r="N994" s="17"/>
      <c r="O994" s="11"/>
    </row>
    <row r="995" spans="13:15" ht="24">
      <c r="M995" s="17"/>
      <c r="N995" s="17"/>
      <c r="O995" s="11"/>
    </row>
    <row r="996" spans="13:15" ht="24">
      <c r="M996" s="17"/>
      <c r="N996" s="17"/>
      <c r="O996" s="11"/>
    </row>
    <row r="997" spans="13:15" ht="24">
      <c r="M997" s="17"/>
      <c r="N997" s="17"/>
      <c r="O997" s="11"/>
    </row>
    <row r="998" spans="13:15" ht="24">
      <c r="M998" s="17"/>
      <c r="N998" s="17"/>
      <c r="O998" s="11"/>
    </row>
    <row r="999" spans="13:15" ht="24">
      <c r="M999" s="17"/>
      <c r="N999" s="17"/>
      <c r="O999" s="11"/>
    </row>
    <row r="1000" spans="13:15" ht="24">
      <c r="M1000" s="17"/>
      <c r="N1000" s="17"/>
      <c r="O1000" s="11"/>
    </row>
    <row r="1001" spans="13:15" ht="24">
      <c r="M1001" s="17"/>
      <c r="N1001" s="17"/>
      <c r="O1001" s="11"/>
    </row>
    <row r="1002" spans="13:15" ht="24">
      <c r="M1002" s="17"/>
      <c r="N1002" s="17"/>
      <c r="O1002" s="11"/>
    </row>
    <row r="1003" spans="13:15" ht="24">
      <c r="M1003" s="17"/>
      <c r="N1003" s="17"/>
      <c r="O1003" s="11"/>
    </row>
    <row r="1004" spans="13:15" ht="24">
      <c r="M1004" s="17"/>
      <c r="N1004" s="17"/>
      <c r="O1004" s="11"/>
    </row>
    <row r="1005" spans="13:15" ht="24">
      <c r="M1005" s="17"/>
      <c r="N1005" s="17"/>
      <c r="O1005" s="11"/>
    </row>
    <row r="1006" spans="13:15" ht="24">
      <c r="M1006" s="17"/>
      <c r="N1006" s="17"/>
      <c r="O1006" s="11"/>
    </row>
    <row r="1007" spans="13:15" ht="24">
      <c r="M1007" s="17"/>
      <c r="N1007" s="17"/>
      <c r="O1007" s="11"/>
    </row>
    <row r="1008" spans="13:15" ht="24">
      <c r="M1008" s="17"/>
      <c r="N1008" s="17"/>
      <c r="O1008" s="11"/>
    </row>
    <row r="1009" spans="13:15" ht="24">
      <c r="M1009" s="17"/>
      <c r="N1009" s="17"/>
      <c r="O1009" s="11"/>
    </row>
    <row r="1010" spans="13:15" ht="24">
      <c r="M1010" s="17"/>
      <c r="N1010" s="17"/>
      <c r="O1010" s="11"/>
    </row>
    <row r="1011" spans="13:15" ht="24">
      <c r="M1011" s="17"/>
      <c r="N1011" s="17"/>
      <c r="O1011" s="11"/>
    </row>
    <row r="1012" spans="13:15" ht="24">
      <c r="M1012" s="17"/>
      <c r="N1012" s="17"/>
      <c r="O1012" s="11"/>
    </row>
    <row r="1013" spans="13:15" ht="24">
      <c r="M1013" s="17"/>
      <c r="N1013" s="17"/>
      <c r="O1013" s="11"/>
    </row>
    <row r="1014" spans="13:15" ht="24">
      <c r="M1014" s="17"/>
      <c r="N1014" s="17"/>
      <c r="O1014" s="11"/>
    </row>
    <row r="1015" spans="13:15" ht="24">
      <c r="M1015" s="17"/>
      <c r="N1015" s="17"/>
      <c r="O1015" s="11"/>
    </row>
    <row r="1016" spans="13:15" ht="24">
      <c r="M1016" s="17"/>
      <c r="N1016" s="17"/>
      <c r="O1016" s="11"/>
    </row>
    <row r="1017" spans="13:15" ht="24">
      <c r="M1017" s="17"/>
      <c r="N1017" s="17"/>
      <c r="O1017" s="11"/>
    </row>
    <row r="1018" spans="13:15" ht="24">
      <c r="M1018" s="17"/>
      <c r="N1018" s="17"/>
      <c r="O1018" s="11"/>
    </row>
    <row r="1019" spans="13:15" ht="24">
      <c r="M1019" s="17"/>
      <c r="N1019" s="17"/>
      <c r="O1019" s="11"/>
    </row>
    <row r="1020" spans="13:15" ht="24">
      <c r="M1020" s="17"/>
      <c r="N1020" s="17"/>
      <c r="O1020" s="11"/>
    </row>
    <row r="1021" spans="13:15" ht="24">
      <c r="M1021" s="17"/>
      <c r="N1021" s="17"/>
      <c r="O1021" s="11"/>
    </row>
    <row r="1022" spans="13:15" ht="24">
      <c r="M1022" s="17"/>
      <c r="N1022" s="17"/>
      <c r="O1022" s="11"/>
    </row>
    <row r="1023" spans="13:15" ht="24">
      <c r="M1023" s="17"/>
      <c r="N1023" s="17"/>
      <c r="O1023" s="11"/>
    </row>
    <row r="1024" spans="13:15" ht="24">
      <c r="M1024" s="17"/>
      <c r="N1024" s="17"/>
      <c r="O1024" s="11"/>
    </row>
    <row r="1025" spans="13:15" ht="24">
      <c r="M1025" s="17"/>
      <c r="N1025" s="17"/>
      <c r="O1025" s="11"/>
    </row>
    <row r="1026" spans="13:15" ht="24">
      <c r="M1026" s="17"/>
      <c r="N1026" s="17"/>
      <c r="O1026" s="11"/>
    </row>
    <row r="1027" spans="13:15" ht="24">
      <c r="M1027" s="17"/>
      <c r="N1027" s="17"/>
      <c r="O1027" s="11"/>
    </row>
    <row r="1028" spans="13:15" ht="24">
      <c r="M1028" s="17"/>
      <c r="N1028" s="17"/>
      <c r="O1028" s="11"/>
    </row>
    <row r="1029" spans="13:15" ht="24">
      <c r="M1029" s="17"/>
      <c r="N1029" s="17"/>
      <c r="O1029" s="11"/>
    </row>
    <row r="1030" spans="13:15" ht="24">
      <c r="M1030" s="17"/>
      <c r="N1030" s="17"/>
      <c r="O1030" s="11"/>
    </row>
    <row r="1031" spans="13:15" ht="24">
      <c r="M1031" s="17"/>
      <c r="N1031" s="17"/>
      <c r="O1031" s="11"/>
    </row>
    <row r="1032" spans="13:15" ht="24">
      <c r="M1032" s="17"/>
      <c r="N1032" s="17"/>
      <c r="O1032" s="11"/>
    </row>
    <row r="1033" spans="13:15" ht="24">
      <c r="M1033" s="17"/>
      <c r="N1033" s="17"/>
      <c r="O1033" s="11"/>
    </row>
    <row r="1034" spans="13:15" ht="24">
      <c r="M1034" s="17"/>
      <c r="N1034" s="17"/>
      <c r="O1034" s="11"/>
    </row>
    <row r="1035" spans="13:15" ht="24">
      <c r="M1035" s="17"/>
      <c r="N1035" s="17"/>
      <c r="O1035" s="11"/>
    </row>
    <row r="1036" spans="13:15" ht="24">
      <c r="M1036" s="17"/>
      <c r="N1036" s="17"/>
      <c r="O1036" s="11"/>
    </row>
    <row r="1037" spans="13:15" ht="24">
      <c r="M1037" s="17"/>
      <c r="N1037" s="17"/>
      <c r="O1037" s="11"/>
    </row>
    <row r="1038" spans="13:15" ht="24">
      <c r="M1038" s="17"/>
      <c r="N1038" s="17"/>
      <c r="O1038" s="11"/>
    </row>
    <row r="1039" spans="13:15" ht="24">
      <c r="M1039" s="17"/>
      <c r="N1039" s="17"/>
      <c r="O1039" s="11"/>
    </row>
    <row r="1040" spans="13:15" ht="24">
      <c r="M1040" s="17"/>
      <c r="N1040" s="17"/>
      <c r="O1040" s="11"/>
    </row>
    <row r="1041" spans="13:15" ht="24">
      <c r="M1041" s="17"/>
      <c r="N1041" s="17"/>
      <c r="O1041" s="11"/>
    </row>
    <row r="1042" spans="13:15" ht="24">
      <c r="M1042" s="17"/>
      <c r="N1042" s="17"/>
      <c r="O1042" s="11"/>
    </row>
    <row r="1043" spans="13:15" ht="24">
      <c r="M1043" s="17"/>
      <c r="N1043" s="17"/>
      <c r="O1043" s="11"/>
    </row>
    <row r="1044" spans="13:15" ht="24">
      <c r="M1044" s="17"/>
      <c r="N1044" s="17"/>
      <c r="O1044" s="11"/>
    </row>
    <row r="1045" spans="13:15" ht="24">
      <c r="M1045" s="17"/>
      <c r="N1045" s="17"/>
      <c r="O1045" s="11"/>
    </row>
    <row r="1046" spans="13:15" ht="24">
      <c r="M1046" s="17"/>
      <c r="N1046" s="17"/>
      <c r="O1046" s="11"/>
    </row>
    <row r="1047" spans="13:15" ht="24">
      <c r="M1047" s="17"/>
      <c r="N1047" s="17"/>
      <c r="O1047" s="11"/>
    </row>
    <row r="1048" spans="13:15" ht="24">
      <c r="M1048" s="17"/>
      <c r="N1048" s="17"/>
      <c r="O1048" s="11"/>
    </row>
    <row r="1049" spans="13:15" ht="24">
      <c r="M1049" s="17"/>
      <c r="N1049" s="17"/>
      <c r="O1049" s="11"/>
    </row>
    <row r="1050" spans="13:15" ht="24">
      <c r="M1050" s="17"/>
      <c r="N1050" s="17"/>
      <c r="O1050" s="11"/>
    </row>
    <row r="1051" spans="13:15" ht="24">
      <c r="M1051" s="17"/>
      <c r="N1051" s="17"/>
      <c r="O1051" s="11"/>
    </row>
    <row r="1052" spans="13:15" ht="24">
      <c r="M1052" s="17"/>
      <c r="N1052" s="17"/>
      <c r="O1052" s="11"/>
    </row>
    <row r="1053" spans="13:15" ht="24">
      <c r="M1053" s="17"/>
      <c r="N1053" s="17"/>
      <c r="O1053" s="11"/>
    </row>
    <row r="1054" spans="13:15" ht="24">
      <c r="M1054" s="17"/>
      <c r="N1054" s="17"/>
      <c r="O1054" s="11"/>
    </row>
    <row r="1055" spans="13:15" ht="24">
      <c r="M1055" s="17"/>
      <c r="N1055" s="17"/>
      <c r="O1055" s="11"/>
    </row>
    <row r="1056" spans="13:15" ht="24">
      <c r="M1056" s="17"/>
      <c r="N1056" s="17"/>
      <c r="O1056" s="11"/>
    </row>
    <row r="1057" spans="13:15" ht="24">
      <c r="M1057" s="17"/>
      <c r="N1057" s="17"/>
      <c r="O1057" s="11"/>
    </row>
    <row r="1058" spans="13:15" ht="24">
      <c r="M1058" s="17"/>
      <c r="N1058" s="17"/>
      <c r="O1058" s="11"/>
    </row>
    <row r="1059" spans="13:15" ht="24">
      <c r="M1059" s="17"/>
      <c r="N1059" s="17"/>
      <c r="O1059" s="11"/>
    </row>
    <row r="1060" spans="13:15" ht="24">
      <c r="M1060" s="17"/>
      <c r="N1060" s="17"/>
      <c r="O1060" s="11"/>
    </row>
    <row r="1061" spans="13:15" ht="24">
      <c r="M1061" s="17"/>
      <c r="N1061" s="17"/>
      <c r="O1061" s="11"/>
    </row>
    <row r="1062" spans="13:15" ht="24">
      <c r="M1062" s="17"/>
      <c r="N1062" s="17"/>
      <c r="O1062" s="11"/>
    </row>
    <row r="1063" spans="13:15" ht="24">
      <c r="M1063" s="17"/>
      <c r="N1063" s="17"/>
      <c r="O1063" s="11"/>
    </row>
    <row r="1064" spans="13:15" ht="24">
      <c r="M1064" s="17"/>
      <c r="N1064" s="17"/>
      <c r="O1064" s="11"/>
    </row>
    <row r="1065" spans="13:15" ht="24">
      <c r="M1065" s="17"/>
      <c r="N1065" s="17"/>
      <c r="O1065" s="11"/>
    </row>
    <row r="1066" spans="13:15" ht="24">
      <c r="M1066" s="17"/>
      <c r="N1066" s="17"/>
      <c r="O1066" s="11"/>
    </row>
    <row r="1067" spans="13:15" ht="24">
      <c r="M1067" s="17"/>
      <c r="N1067" s="17"/>
      <c r="O1067" s="11"/>
    </row>
    <row r="1068" spans="13:15" ht="24">
      <c r="M1068" s="17"/>
      <c r="N1068" s="17"/>
      <c r="O1068" s="11"/>
    </row>
    <row r="1069" spans="13:15" ht="24">
      <c r="M1069" s="17"/>
      <c r="N1069" s="17"/>
      <c r="O1069" s="11"/>
    </row>
    <row r="1070" spans="13:15" ht="24">
      <c r="M1070" s="17"/>
      <c r="N1070" s="17"/>
      <c r="O1070" s="11"/>
    </row>
    <row r="1071" spans="13:15" ht="24">
      <c r="M1071" s="17"/>
      <c r="N1071" s="17"/>
      <c r="O1071" s="11"/>
    </row>
    <row r="1072" spans="13:15" ht="24">
      <c r="M1072" s="17"/>
      <c r="N1072" s="17"/>
      <c r="O1072" s="11"/>
    </row>
    <row r="1073" spans="13:15" ht="24">
      <c r="M1073" s="17"/>
      <c r="N1073" s="17"/>
      <c r="O1073" s="11"/>
    </row>
    <row r="1074" spans="13:15" ht="24">
      <c r="M1074" s="17"/>
      <c r="N1074" s="17"/>
      <c r="O1074" s="11"/>
    </row>
    <row r="1075" spans="13:15" ht="24">
      <c r="M1075" s="17"/>
      <c r="N1075" s="17"/>
      <c r="O1075" s="11"/>
    </row>
    <row r="1076" spans="13:15" ht="24">
      <c r="M1076" s="17"/>
      <c r="N1076" s="17"/>
      <c r="O1076" s="11"/>
    </row>
    <row r="1077" spans="13:15" ht="24">
      <c r="M1077" s="17"/>
      <c r="N1077" s="17"/>
      <c r="O1077" s="11"/>
    </row>
    <row r="1078" spans="13:15" ht="24">
      <c r="M1078" s="17"/>
      <c r="N1078" s="17"/>
      <c r="O1078" s="11"/>
    </row>
    <row r="1079" spans="13:15" ht="24">
      <c r="M1079" s="17"/>
      <c r="N1079" s="17"/>
      <c r="O1079" s="11"/>
    </row>
    <row r="1080" spans="13:15" ht="24">
      <c r="M1080" s="17"/>
      <c r="N1080" s="17"/>
      <c r="O1080" s="11"/>
    </row>
    <row r="1081" spans="13:15" ht="24">
      <c r="M1081" s="17"/>
      <c r="N1081" s="17"/>
      <c r="O1081" s="11"/>
    </row>
    <row r="1082" spans="13:15" ht="24">
      <c r="M1082" s="17"/>
      <c r="N1082" s="17"/>
      <c r="O1082" s="11"/>
    </row>
    <row r="1083" spans="13:15" ht="24">
      <c r="M1083" s="17"/>
      <c r="N1083" s="17"/>
      <c r="O1083" s="11"/>
    </row>
    <row r="1084" spans="13:15" ht="24">
      <c r="M1084" s="17"/>
      <c r="N1084" s="17"/>
      <c r="O1084" s="11"/>
    </row>
    <row r="1085" spans="13:15" ht="24">
      <c r="M1085" s="17"/>
      <c r="N1085" s="17"/>
      <c r="O1085" s="11"/>
    </row>
    <row r="1086" spans="13:15" ht="24">
      <c r="M1086" s="17"/>
      <c r="N1086" s="17"/>
      <c r="O1086" s="11"/>
    </row>
    <row r="1087" spans="13:15" ht="24">
      <c r="M1087" s="17"/>
      <c r="N1087" s="17"/>
      <c r="O1087" s="11"/>
    </row>
    <row r="1088" spans="13:15" ht="24">
      <c r="M1088" s="17"/>
      <c r="N1088" s="17"/>
      <c r="O1088" s="11"/>
    </row>
    <row r="1089" spans="13:15" ht="24">
      <c r="M1089" s="17"/>
      <c r="N1089" s="17"/>
      <c r="O1089" s="11"/>
    </row>
    <row r="1090" spans="13:15" ht="24">
      <c r="M1090" s="17"/>
      <c r="N1090" s="17"/>
      <c r="O1090" s="11"/>
    </row>
    <row r="1091" spans="13:15" ht="24">
      <c r="M1091" s="17"/>
      <c r="N1091" s="17"/>
      <c r="O1091" s="11"/>
    </row>
    <row r="1092" spans="13:15" ht="24">
      <c r="M1092" s="17"/>
      <c r="N1092" s="17"/>
      <c r="O1092" s="11"/>
    </row>
    <row r="1093" spans="13:15" ht="24">
      <c r="M1093" s="17"/>
      <c r="N1093" s="17"/>
      <c r="O1093" s="11"/>
    </row>
    <row r="1094" spans="13:15" ht="24">
      <c r="M1094" s="17"/>
      <c r="N1094" s="17"/>
      <c r="O1094" s="11"/>
    </row>
    <row r="1095" spans="13:15" ht="24">
      <c r="M1095" s="17"/>
      <c r="N1095" s="17"/>
      <c r="O1095" s="11"/>
    </row>
    <row r="1096" spans="13:15" ht="24">
      <c r="M1096" s="17"/>
      <c r="N1096" s="17"/>
      <c r="O1096" s="11"/>
    </row>
    <row r="1097" spans="13:15" ht="24">
      <c r="M1097" s="17"/>
      <c r="N1097" s="17"/>
      <c r="O1097" s="11"/>
    </row>
    <row r="1098" spans="13:15" ht="24">
      <c r="M1098" s="17"/>
      <c r="N1098" s="17"/>
      <c r="O1098" s="11"/>
    </row>
    <row r="1099" spans="13:15" ht="24">
      <c r="M1099" s="17"/>
      <c r="N1099" s="17"/>
      <c r="O1099" s="11"/>
    </row>
    <row r="1100" spans="13:15" ht="24">
      <c r="M1100" s="17"/>
      <c r="N1100" s="17"/>
      <c r="O1100" s="11"/>
    </row>
    <row r="1101" spans="13:15" ht="24">
      <c r="M1101" s="17"/>
      <c r="N1101" s="17"/>
      <c r="O1101" s="11"/>
    </row>
    <row r="1102" spans="13:15" ht="24">
      <c r="M1102" s="17"/>
      <c r="N1102" s="17"/>
      <c r="O1102" s="11"/>
    </row>
    <row r="1103" spans="13:15" ht="24">
      <c r="M1103" s="17"/>
      <c r="N1103" s="17"/>
      <c r="O1103" s="11"/>
    </row>
    <row r="1104" spans="13:15" ht="24">
      <c r="M1104" s="17"/>
      <c r="N1104" s="17"/>
      <c r="O1104" s="11"/>
    </row>
    <row r="1105" spans="13:15" ht="24">
      <c r="M1105" s="17"/>
      <c r="N1105" s="17"/>
      <c r="O1105" s="11"/>
    </row>
    <row r="1106" spans="13:15" ht="24">
      <c r="M1106" s="17"/>
      <c r="N1106" s="17"/>
      <c r="O1106" s="11"/>
    </row>
    <row r="1107" spans="13:15" ht="24">
      <c r="M1107" s="17"/>
      <c r="N1107" s="17"/>
      <c r="O1107" s="11"/>
    </row>
    <row r="1108" spans="13:15" ht="24">
      <c r="M1108" s="17"/>
      <c r="N1108" s="17"/>
      <c r="O1108" s="11"/>
    </row>
    <row r="1109" spans="13:15" ht="24">
      <c r="M1109" s="17"/>
      <c r="N1109" s="17"/>
      <c r="O1109" s="11"/>
    </row>
    <row r="1110" spans="13:15" ht="24">
      <c r="M1110" s="17"/>
      <c r="N1110" s="17"/>
      <c r="O1110" s="11"/>
    </row>
    <row r="1111" spans="13:15" ht="24">
      <c r="M1111" s="17"/>
      <c r="N1111" s="17"/>
      <c r="O1111" s="11"/>
    </row>
    <row r="1112" spans="13:15" ht="24">
      <c r="M1112" s="17"/>
      <c r="N1112" s="17"/>
      <c r="O1112" s="11"/>
    </row>
    <row r="1113" spans="13:15" ht="24">
      <c r="M1113" s="17"/>
      <c r="N1113" s="17"/>
      <c r="O1113" s="11"/>
    </row>
    <row r="1114" spans="13:15" ht="24">
      <c r="M1114" s="17"/>
      <c r="N1114" s="17"/>
      <c r="O1114" s="11"/>
    </row>
    <row r="1115" spans="13:15" ht="24">
      <c r="M1115" s="17"/>
      <c r="N1115" s="17"/>
      <c r="O1115" s="11"/>
    </row>
    <row r="1116" spans="13:15" ht="24">
      <c r="M1116" s="17"/>
      <c r="N1116" s="17"/>
      <c r="O1116" s="11"/>
    </row>
    <row r="1117" spans="13:15" ht="24">
      <c r="M1117" s="17"/>
      <c r="N1117" s="17"/>
      <c r="O1117" s="11"/>
    </row>
    <row r="1118" spans="13:15" ht="24">
      <c r="M1118" s="17"/>
      <c r="N1118" s="17"/>
      <c r="O1118" s="11"/>
    </row>
    <row r="1119" spans="13:15" ht="24">
      <c r="M1119" s="17"/>
      <c r="N1119" s="17"/>
      <c r="O1119" s="11"/>
    </row>
    <row r="1120" spans="13:15" ht="24">
      <c r="M1120" s="17"/>
      <c r="N1120" s="17"/>
      <c r="O1120" s="11"/>
    </row>
    <row r="1121" spans="13:15" ht="24">
      <c r="M1121" s="17"/>
      <c r="N1121" s="17"/>
      <c r="O1121" s="11"/>
    </row>
    <row r="1122" spans="13:15" ht="24">
      <c r="M1122" s="17"/>
      <c r="N1122" s="17"/>
      <c r="O1122" s="11"/>
    </row>
    <row r="1123" spans="13:15" ht="24">
      <c r="M1123" s="17"/>
      <c r="N1123" s="17"/>
      <c r="O1123" s="11"/>
    </row>
    <row r="1124" spans="13:15" ht="24">
      <c r="M1124" s="17"/>
      <c r="N1124" s="17"/>
      <c r="O1124" s="11"/>
    </row>
    <row r="1125" spans="13:15" ht="24">
      <c r="M1125" s="17"/>
      <c r="N1125" s="17"/>
      <c r="O1125" s="11"/>
    </row>
    <row r="1126" spans="13:15" ht="24">
      <c r="M1126" s="17"/>
      <c r="N1126" s="17"/>
      <c r="O1126" s="11"/>
    </row>
    <row r="1127" spans="13:15" ht="24">
      <c r="M1127" s="17"/>
      <c r="N1127" s="17"/>
      <c r="O1127" s="11"/>
    </row>
    <row r="1128" spans="13:15" ht="24">
      <c r="M1128" s="17"/>
      <c r="N1128" s="17"/>
      <c r="O1128" s="11"/>
    </row>
    <row r="1129" spans="13:15" ht="24">
      <c r="M1129" s="17"/>
      <c r="N1129" s="17"/>
      <c r="O1129" s="11"/>
    </row>
    <row r="1130" spans="13:15" ht="24">
      <c r="M1130" s="17"/>
      <c r="N1130" s="17"/>
      <c r="O1130" s="11"/>
    </row>
    <row r="1131" spans="13:15" ht="24">
      <c r="M1131" s="17"/>
      <c r="N1131" s="17"/>
      <c r="O1131" s="11"/>
    </row>
    <row r="1132" spans="13:15" ht="24">
      <c r="M1132" s="17"/>
      <c r="N1132" s="17"/>
      <c r="O1132" s="11"/>
    </row>
    <row r="1133" spans="13:15" ht="24">
      <c r="M1133" s="17"/>
      <c r="N1133" s="17"/>
      <c r="O1133" s="11"/>
    </row>
    <row r="1134" spans="13:15" ht="24">
      <c r="M1134" s="17"/>
      <c r="N1134" s="17"/>
      <c r="O1134" s="11"/>
    </row>
    <row r="1135" spans="13:15" ht="24">
      <c r="M1135" s="17"/>
      <c r="N1135" s="17"/>
      <c r="O1135" s="11"/>
    </row>
    <row r="1136" spans="13:15" ht="24">
      <c r="M1136" s="17"/>
      <c r="N1136" s="17"/>
      <c r="O1136" s="11"/>
    </row>
    <row r="1137" spans="13:15" ht="24">
      <c r="M1137" s="17"/>
      <c r="N1137" s="17"/>
      <c r="O1137" s="11"/>
    </row>
    <row r="1138" spans="13:15" ht="24">
      <c r="M1138" s="17"/>
      <c r="N1138" s="17"/>
      <c r="O1138" s="11"/>
    </row>
    <row r="1139" spans="13:15" ht="24">
      <c r="M1139" s="17"/>
      <c r="N1139" s="17"/>
      <c r="O1139" s="11"/>
    </row>
    <row r="1140" spans="13:15" ht="24">
      <c r="M1140" s="17"/>
      <c r="N1140" s="17"/>
      <c r="O1140" s="11"/>
    </row>
    <row r="1141" spans="13:15" ht="24">
      <c r="M1141" s="17"/>
      <c r="N1141" s="17"/>
      <c r="O1141" s="11"/>
    </row>
    <row r="1142" spans="13:15" ht="24">
      <c r="M1142" s="17"/>
      <c r="N1142" s="17"/>
      <c r="O1142" s="11"/>
    </row>
    <row r="1143" spans="13:15" ht="24">
      <c r="M1143" s="17"/>
      <c r="N1143" s="17"/>
      <c r="O1143" s="11"/>
    </row>
    <row r="1144" spans="13:15" ht="24">
      <c r="M1144" s="17"/>
      <c r="N1144" s="17"/>
      <c r="O1144" s="11"/>
    </row>
    <row r="1145" spans="13:15" ht="24">
      <c r="M1145" s="17"/>
      <c r="N1145" s="17"/>
      <c r="O1145" s="11"/>
    </row>
    <row r="1146" spans="13:15" ht="24">
      <c r="M1146" s="17"/>
      <c r="N1146" s="17"/>
      <c r="O1146" s="11"/>
    </row>
    <row r="1147" spans="13:15" ht="24">
      <c r="M1147" s="17"/>
      <c r="N1147" s="17"/>
      <c r="O1147" s="11"/>
    </row>
    <row r="1148" spans="13:15" ht="24">
      <c r="M1148" s="17"/>
      <c r="N1148" s="17"/>
      <c r="O1148" s="11"/>
    </row>
    <row r="1149" spans="13:15" ht="24">
      <c r="M1149" s="17"/>
      <c r="N1149" s="17"/>
      <c r="O1149" s="11"/>
    </row>
    <row r="1150" spans="13:15" ht="24">
      <c r="M1150" s="17"/>
      <c r="N1150" s="17"/>
      <c r="O1150" s="11"/>
    </row>
    <row r="1151" spans="13:15" ht="24">
      <c r="M1151" s="17"/>
      <c r="N1151" s="17"/>
      <c r="O1151" s="11"/>
    </row>
    <row r="1152" spans="13:15" ht="24">
      <c r="M1152" s="17"/>
      <c r="N1152" s="17"/>
      <c r="O1152" s="11"/>
    </row>
    <row r="1153" spans="13:15" ht="24">
      <c r="M1153" s="17"/>
      <c r="N1153" s="17"/>
      <c r="O1153" s="11"/>
    </row>
    <row r="1154" spans="13:15" ht="24">
      <c r="M1154" s="17"/>
      <c r="N1154" s="17"/>
      <c r="O1154" s="11"/>
    </row>
    <row r="1155" spans="13:15" ht="24">
      <c r="M1155" s="17"/>
      <c r="N1155" s="17"/>
      <c r="O1155" s="11"/>
    </row>
    <row r="1156" spans="13:15" ht="24">
      <c r="M1156" s="17"/>
      <c r="N1156" s="17"/>
      <c r="O1156" s="11"/>
    </row>
    <row r="1157" spans="13:15" ht="24">
      <c r="M1157" s="17"/>
      <c r="N1157" s="17"/>
      <c r="O1157" s="11"/>
    </row>
    <row r="1158" spans="13:15" ht="24">
      <c r="M1158" s="17"/>
      <c r="N1158" s="17"/>
      <c r="O1158" s="11"/>
    </row>
    <row r="1159" spans="13:15" ht="24">
      <c r="M1159" s="17"/>
      <c r="N1159" s="17"/>
      <c r="O1159" s="11"/>
    </row>
    <row r="1160" spans="13:15" ht="24">
      <c r="M1160" s="17"/>
      <c r="N1160" s="17"/>
      <c r="O1160" s="11"/>
    </row>
    <row r="1161" spans="13:15" ht="24">
      <c r="M1161" s="17"/>
      <c r="N1161" s="17"/>
      <c r="O1161" s="11"/>
    </row>
    <row r="1162" spans="13:15" ht="24">
      <c r="M1162" s="17"/>
      <c r="N1162" s="17"/>
      <c r="O1162" s="11"/>
    </row>
    <row r="1163" spans="13:15" ht="24">
      <c r="M1163" s="17"/>
      <c r="N1163" s="17"/>
      <c r="O1163" s="11"/>
    </row>
    <row r="1164" spans="13:15" ht="24">
      <c r="M1164" s="17"/>
      <c r="N1164" s="17"/>
      <c r="O1164" s="11"/>
    </row>
    <row r="1165" spans="13:15" ht="24">
      <c r="M1165" s="17"/>
      <c r="N1165" s="17"/>
      <c r="O1165" s="11"/>
    </row>
    <row r="1166" spans="13:15" ht="24">
      <c r="M1166" s="17"/>
      <c r="N1166" s="17"/>
      <c r="O1166" s="11"/>
    </row>
    <row r="1167" spans="13:15" ht="24">
      <c r="M1167" s="17"/>
      <c r="N1167" s="17"/>
      <c r="O1167" s="11"/>
    </row>
    <row r="1168" spans="13:15" ht="24">
      <c r="M1168" s="17"/>
      <c r="N1168" s="17"/>
      <c r="O1168" s="11"/>
    </row>
    <row r="1169" spans="13:15" ht="24">
      <c r="M1169" s="17"/>
      <c r="N1169" s="17"/>
      <c r="O1169" s="11"/>
    </row>
    <row r="1170" spans="13:15" ht="24">
      <c r="M1170" s="17"/>
      <c r="N1170" s="17"/>
      <c r="O1170" s="11"/>
    </row>
    <row r="1171" spans="13:15" ht="24">
      <c r="M1171" s="17"/>
      <c r="N1171" s="17"/>
      <c r="O1171" s="11"/>
    </row>
    <row r="1172" spans="13:15" ht="24">
      <c r="M1172" s="17"/>
      <c r="N1172" s="17"/>
      <c r="O1172" s="11"/>
    </row>
    <row r="1173" spans="13:15" ht="24">
      <c r="M1173" s="17"/>
      <c r="N1173" s="17"/>
      <c r="O1173" s="11"/>
    </row>
    <row r="1174" spans="13:15" ht="24">
      <c r="M1174" s="17"/>
      <c r="N1174" s="17"/>
      <c r="O1174" s="11"/>
    </row>
    <row r="1175" spans="13:15" ht="24">
      <c r="M1175" s="17"/>
      <c r="N1175" s="17"/>
      <c r="O1175" s="11"/>
    </row>
    <row r="1176" spans="13:15" ht="24">
      <c r="M1176" s="17"/>
      <c r="N1176" s="17"/>
      <c r="O1176" s="11"/>
    </row>
    <row r="1177" spans="13:15" ht="24">
      <c r="M1177" s="17"/>
      <c r="N1177" s="17"/>
      <c r="O1177" s="11"/>
    </row>
    <row r="1178" spans="13:15" ht="24">
      <c r="M1178" s="17"/>
      <c r="N1178" s="17"/>
      <c r="O1178" s="11"/>
    </row>
    <row r="1179" spans="13:15" ht="24">
      <c r="M1179" s="17"/>
      <c r="N1179" s="17"/>
      <c r="O1179" s="11"/>
    </row>
    <row r="1180" spans="13:15" ht="24">
      <c r="M1180" s="17"/>
      <c r="N1180" s="17"/>
      <c r="O1180" s="11"/>
    </row>
    <row r="1181" spans="13:15" ht="24">
      <c r="M1181" s="17"/>
      <c r="N1181" s="17"/>
      <c r="O1181" s="11"/>
    </row>
    <row r="1182" spans="13:15" ht="24">
      <c r="M1182" s="17"/>
      <c r="N1182" s="17"/>
      <c r="O1182" s="11"/>
    </row>
    <row r="1183" spans="13:15" ht="24">
      <c r="M1183" s="17"/>
      <c r="N1183" s="17"/>
      <c r="O1183" s="11"/>
    </row>
    <row r="1184" spans="13:15" ht="24">
      <c r="M1184" s="17"/>
      <c r="N1184" s="17"/>
      <c r="O1184" s="11"/>
    </row>
    <row r="1185" spans="13:15" ht="24">
      <c r="M1185" s="17"/>
      <c r="N1185" s="17"/>
      <c r="O1185" s="11"/>
    </row>
    <row r="1186" spans="13:15" ht="24">
      <c r="M1186" s="17"/>
      <c r="N1186" s="17"/>
      <c r="O1186" s="11"/>
    </row>
    <row r="1187" spans="13:15" ht="24">
      <c r="M1187" s="17"/>
      <c r="N1187" s="17"/>
      <c r="O1187" s="11"/>
    </row>
    <row r="1188" spans="13:15" ht="24">
      <c r="M1188" s="17"/>
      <c r="N1188" s="17"/>
      <c r="O1188" s="11"/>
    </row>
    <row r="1189" spans="13:15" ht="24">
      <c r="M1189" s="17"/>
      <c r="N1189" s="17"/>
      <c r="O1189" s="11"/>
    </row>
    <row r="1190" spans="13:15" ht="24">
      <c r="M1190" s="17"/>
      <c r="N1190" s="17"/>
      <c r="O1190" s="11"/>
    </row>
    <row r="1191" spans="13:15" ht="24">
      <c r="M1191" s="17"/>
      <c r="N1191" s="17"/>
      <c r="O1191" s="11"/>
    </row>
    <row r="1192" spans="13:15" ht="24">
      <c r="M1192" s="17"/>
      <c r="N1192" s="17"/>
      <c r="O1192" s="11"/>
    </row>
    <row r="1193" spans="13:15" ht="24">
      <c r="M1193" s="17"/>
      <c r="N1193" s="17"/>
      <c r="O1193" s="11"/>
    </row>
    <row r="1194" spans="13:15" ht="24">
      <c r="M1194" s="17"/>
      <c r="N1194" s="17"/>
      <c r="O1194" s="11"/>
    </row>
    <row r="1195" spans="13:15" ht="24">
      <c r="M1195" s="17"/>
      <c r="N1195" s="17"/>
      <c r="O1195" s="11"/>
    </row>
    <row r="1196" spans="13:15" ht="24">
      <c r="M1196" s="17"/>
      <c r="N1196" s="17"/>
      <c r="O1196" s="11"/>
    </row>
    <row r="1197" spans="13:15" ht="24">
      <c r="M1197" s="17"/>
      <c r="N1197" s="17"/>
      <c r="O1197" s="11"/>
    </row>
    <row r="1198" spans="13:15" ht="24">
      <c r="M1198" s="17"/>
      <c r="N1198" s="17"/>
      <c r="O1198" s="11"/>
    </row>
    <row r="1199" spans="13:15" ht="24">
      <c r="M1199" s="17"/>
      <c r="N1199" s="17"/>
      <c r="O1199" s="11"/>
    </row>
    <row r="1200" spans="13:15" ht="24">
      <c r="M1200" s="17"/>
      <c r="N1200" s="17"/>
      <c r="O1200" s="11"/>
    </row>
    <row r="1201" spans="13:15" ht="24">
      <c r="M1201" s="17"/>
      <c r="N1201" s="17"/>
      <c r="O1201" s="11"/>
    </row>
    <row r="1202" spans="13:15" ht="24">
      <c r="M1202" s="17"/>
      <c r="N1202" s="17"/>
      <c r="O1202" s="11"/>
    </row>
    <row r="1203" spans="13:15" ht="24">
      <c r="M1203" s="17"/>
      <c r="N1203" s="17"/>
      <c r="O1203" s="11"/>
    </row>
    <row r="1204" spans="13:15" ht="24">
      <c r="M1204" s="17"/>
      <c r="N1204" s="17"/>
      <c r="O1204" s="11"/>
    </row>
    <row r="1205" spans="13:15" ht="24">
      <c r="M1205" s="17"/>
      <c r="N1205" s="17"/>
      <c r="O1205" s="11"/>
    </row>
    <row r="1206" spans="13:15" ht="24">
      <c r="M1206" s="17"/>
      <c r="N1206" s="17"/>
      <c r="O1206" s="11"/>
    </row>
    <row r="1207" spans="13:15" ht="24">
      <c r="M1207" s="17"/>
      <c r="N1207" s="17"/>
      <c r="O1207" s="11"/>
    </row>
    <row r="1208" spans="13:15" ht="24">
      <c r="M1208" s="17"/>
      <c r="N1208" s="17"/>
      <c r="O1208" s="11"/>
    </row>
    <row r="1209" spans="13:15" ht="24">
      <c r="M1209" s="17"/>
      <c r="N1209" s="17"/>
      <c r="O1209" s="11"/>
    </row>
    <row r="1210" spans="13:15" ht="24">
      <c r="M1210" s="17"/>
      <c r="N1210" s="17"/>
      <c r="O1210" s="11"/>
    </row>
    <row r="1211" spans="13:15" ht="24">
      <c r="M1211" s="17"/>
      <c r="N1211" s="17"/>
      <c r="O1211" s="11"/>
    </row>
    <row r="1212" spans="13:15" ht="24">
      <c r="M1212" s="17"/>
      <c r="N1212" s="17"/>
      <c r="O1212" s="11"/>
    </row>
    <row r="1213" spans="13:15" ht="24">
      <c r="M1213" s="17"/>
      <c r="N1213" s="17"/>
      <c r="O1213" s="11"/>
    </row>
    <row r="1214" spans="13:15" ht="24">
      <c r="M1214" s="17"/>
      <c r="N1214" s="17"/>
      <c r="O1214" s="11"/>
    </row>
    <row r="1215" spans="13:15" ht="24">
      <c r="M1215" s="17"/>
      <c r="N1215" s="17"/>
      <c r="O1215" s="11"/>
    </row>
    <row r="1216" spans="13:15" ht="24">
      <c r="M1216" s="17"/>
      <c r="N1216" s="17"/>
      <c r="O1216" s="11"/>
    </row>
    <row r="1217" spans="13:15" ht="24">
      <c r="M1217" s="17"/>
      <c r="N1217" s="17"/>
      <c r="O1217" s="11"/>
    </row>
    <row r="1218" spans="13:15" ht="24">
      <c r="M1218" s="17"/>
      <c r="N1218" s="17"/>
      <c r="O1218" s="11"/>
    </row>
    <row r="1219" spans="13:15" ht="24">
      <c r="M1219" s="17"/>
      <c r="N1219" s="17"/>
      <c r="O1219" s="11"/>
    </row>
    <row r="1220" spans="13:15" ht="24">
      <c r="M1220" s="17"/>
      <c r="N1220" s="17"/>
      <c r="O1220" s="11"/>
    </row>
    <row r="1221" spans="13:15" ht="24">
      <c r="M1221" s="17"/>
      <c r="N1221" s="17"/>
      <c r="O1221" s="11"/>
    </row>
    <row r="1222" spans="13:15" ht="24">
      <c r="M1222" s="17"/>
      <c r="N1222" s="17"/>
      <c r="O1222" s="11"/>
    </row>
    <row r="1223" spans="13:15" ht="24">
      <c r="M1223" s="17"/>
      <c r="N1223" s="17"/>
      <c r="O1223" s="11"/>
    </row>
    <row r="1224" spans="13:15" ht="24">
      <c r="M1224" s="17"/>
      <c r="N1224" s="17"/>
      <c r="O1224" s="11"/>
    </row>
    <row r="1225" spans="13:15" ht="24">
      <c r="M1225" s="17"/>
      <c r="N1225" s="17"/>
      <c r="O1225" s="11"/>
    </row>
    <row r="1226" spans="13:15" ht="24">
      <c r="M1226" s="17"/>
      <c r="N1226" s="17"/>
      <c r="O1226" s="11"/>
    </row>
    <row r="1227" spans="13:15" ht="24">
      <c r="M1227" s="17"/>
      <c r="N1227" s="17"/>
      <c r="O1227" s="11"/>
    </row>
    <row r="1228" spans="13:15" ht="24">
      <c r="M1228" s="17"/>
      <c r="N1228" s="17"/>
      <c r="O1228" s="11"/>
    </row>
    <row r="1229" spans="13:15" ht="24">
      <c r="M1229" s="17"/>
      <c r="N1229" s="17"/>
      <c r="O1229" s="11"/>
    </row>
    <row r="1230" spans="13:15" ht="24">
      <c r="M1230" s="17"/>
      <c r="N1230" s="17"/>
      <c r="O1230" s="11"/>
    </row>
    <row r="1231" spans="13:15" ht="24">
      <c r="M1231" s="17"/>
      <c r="N1231" s="17"/>
      <c r="O1231" s="11"/>
    </row>
    <row r="1232" spans="13:15" ht="24">
      <c r="M1232" s="17"/>
      <c r="N1232" s="17"/>
      <c r="O1232" s="11"/>
    </row>
    <row r="1233" spans="13:15" ht="24">
      <c r="M1233" s="17"/>
      <c r="N1233" s="17"/>
      <c r="O1233" s="11"/>
    </row>
    <row r="1234" spans="13:15" ht="24">
      <c r="M1234" s="17"/>
      <c r="N1234" s="17"/>
      <c r="O1234" s="11"/>
    </row>
    <row r="1235" spans="13:15" ht="24">
      <c r="M1235" s="17"/>
      <c r="N1235" s="17"/>
      <c r="O1235" s="11"/>
    </row>
    <row r="1236" spans="13:15" ht="24">
      <c r="M1236" s="17"/>
      <c r="N1236" s="17"/>
      <c r="O1236" s="11"/>
    </row>
    <row r="1237" spans="13:15" ht="24">
      <c r="M1237" s="17"/>
      <c r="N1237" s="17"/>
      <c r="O1237" s="11"/>
    </row>
    <row r="1238" spans="13:15" ht="24">
      <c r="M1238" s="17"/>
      <c r="N1238" s="17"/>
      <c r="O1238" s="11"/>
    </row>
    <row r="1239" spans="13:15" ht="24">
      <c r="M1239" s="17"/>
      <c r="N1239" s="17"/>
      <c r="O1239" s="11"/>
    </row>
    <row r="1240" spans="13:15" ht="24">
      <c r="M1240" s="17"/>
      <c r="N1240" s="17"/>
      <c r="O1240" s="11"/>
    </row>
    <row r="1241" spans="13:15" ht="24">
      <c r="M1241" s="17"/>
      <c r="N1241" s="17"/>
      <c r="O1241" s="11"/>
    </row>
    <row r="1242" spans="13:15" ht="24">
      <c r="M1242" s="17"/>
      <c r="N1242" s="17"/>
      <c r="O1242" s="11"/>
    </row>
    <row r="1243" spans="13:15" ht="24">
      <c r="M1243" s="17"/>
      <c r="N1243" s="17"/>
      <c r="O1243" s="11"/>
    </row>
    <row r="1244" spans="13:15" ht="24">
      <c r="M1244" s="17"/>
      <c r="N1244" s="17"/>
      <c r="O1244" s="11"/>
    </row>
    <row r="1245" spans="13:15" ht="24">
      <c r="M1245" s="17"/>
      <c r="N1245" s="17"/>
      <c r="O1245" s="11"/>
    </row>
    <row r="1246" spans="13:15" ht="24">
      <c r="M1246" s="17"/>
      <c r="N1246" s="17"/>
      <c r="O1246" s="11"/>
    </row>
    <row r="1247" spans="13:15" ht="24">
      <c r="M1247" s="17"/>
      <c r="N1247" s="17"/>
      <c r="O1247" s="11"/>
    </row>
    <row r="1248" spans="13:15" ht="24">
      <c r="M1248" s="17"/>
      <c r="N1248" s="17"/>
      <c r="O1248" s="11"/>
    </row>
    <row r="1249" spans="13:15" ht="24">
      <c r="M1249" s="17"/>
      <c r="N1249" s="17"/>
      <c r="O1249" s="11"/>
    </row>
    <row r="1250" spans="13:15" ht="24">
      <c r="M1250" s="17"/>
      <c r="N1250" s="17"/>
      <c r="O1250" s="11"/>
    </row>
    <row r="1251" spans="13:15" ht="24">
      <c r="M1251" s="17"/>
      <c r="N1251" s="17"/>
      <c r="O1251" s="11"/>
    </row>
    <row r="1252" spans="13:15" ht="24">
      <c r="M1252" s="17"/>
      <c r="N1252" s="17"/>
      <c r="O1252" s="11"/>
    </row>
    <row r="1253" spans="13:15" ht="24">
      <c r="M1253" s="17"/>
      <c r="N1253" s="17"/>
      <c r="O1253" s="11"/>
    </row>
    <row r="1254" spans="13:15" ht="24">
      <c r="M1254" s="17"/>
      <c r="N1254" s="17"/>
      <c r="O1254" s="11"/>
    </row>
    <row r="1255" spans="13:15" ht="24">
      <c r="M1255" s="17"/>
      <c r="N1255" s="17"/>
      <c r="O1255" s="11"/>
    </row>
    <row r="1256" spans="13:15" ht="24">
      <c r="M1256" s="17"/>
      <c r="N1256" s="17"/>
      <c r="O1256" s="11"/>
    </row>
    <row r="1257" spans="13:15" ht="24">
      <c r="M1257" s="17"/>
      <c r="N1257" s="17"/>
      <c r="O1257" s="11"/>
    </row>
    <row r="1258" spans="13:15" ht="24">
      <c r="M1258" s="17"/>
      <c r="N1258" s="17"/>
      <c r="O1258" s="11"/>
    </row>
    <row r="1259" spans="13:15" ht="24">
      <c r="M1259" s="17"/>
      <c r="N1259" s="17"/>
      <c r="O1259" s="11"/>
    </row>
    <row r="1260" spans="13:15" ht="24">
      <c r="M1260" s="17"/>
      <c r="N1260" s="17"/>
      <c r="O1260" s="11"/>
    </row>
    <row r="1261" spans="13:15" ht="24">
      <c r="M1261" s="17"/>
      <c r="N1261" s="17"/>
      <c r="O1261" s="11"/>
    </row>
    <row r="1262" spans="13:15" ht="24">
      <c r="M1262" s="17"/>
      <c r="N1262" s="17"/>
      <c r="O1262" s="11"/>
    </row>
    <row r="1263" spans="13:15" ht="24">
      <c r="M1263" s="17"/>
      <c r="N1263" s="17"/>
      <c r="O1263" s="11"/>
    </row>
    <row r="1264" spans="13:15" ht="24">
      <c r="M1264" s="17"/>
      <c r="N1264" s="17"/>
      <c r="O1264" s="11"/>
    </row>
    <row r="1265" spans="13:15" ht="24">
      <c r="M1265" s="17"/>
      <c r="N1265" s="17"/>
      <c r="O1265" s="11"/>
    </row>
    <row r="1266" spans="13:15" ht="24">
      <c r="M1266" s="17"/>
      <c r="N1266" s="17"/>
      <c r="O1266" s="11"/>
    </row>
    <row r="1267" spans="13:15" ht="24">
      <c r="M1267" s="17"/>
      <c r="N1267" s="17"/>
      <c r="O1267" s="11"/>
    </row>
    <row r="1268" spans="13:15" ht="24">
      <c r="M1268" s="17"/>
      <c r="N1268" s="17"/>
      <c r="O1268" s="11"/>
    </row>
    <row r="1269" spans="13:15" ht="24">
      <c r="M1269" s="17"/>
      <c r="N1269" s="17"/>
      <c r="O1269" s="11"/>
    </row>
    <row r="1270" spans="13:15" ht="24">
      <c r="M1270" s="17"/>
      <c r="N1270" s="17"/>
      <c r="O1270" s="11"/>
    </row>
    <row r="1271" spans="13:15" ht="24">
      <c r="M1271" s="17"/>
      <c r="N1271" s="17"/>
      <c r="O1271" s="11"/>
    </row>
    <row r="1272" spans="13:15" ht="24">
      <c r="M1272" s="17"/>
      <c r="N1272" s="17"/>
      <c r="O1272" s="11"/>
    </row>
    <row r="1273" spans="13:15" ht="24">
      <c r="M1273" s="17"/>
      <c r="N1273" s="17"/>
      <c r="O1273" s="11"/>
    </row>
    <row r="1274" spans="13:15" ht="24">
      <c r="M1274" s="17"/>
      <c r="N1274" s="17"/>
      <c r="O1274" s="11"/>
    </row>
    <row r="1275" spans="13:15" ht="24">
      <c r="M1275" s="17"/>
      <c r="N1275" s="17"/>
      <c r="O1275" s="11"/>
    </row>
    <row r="1276" spans="13:15" ht="24">
      <c r="M1276" s="17"/>
      <c r="N1276" s="17"/>
      <c r="O1276" s="11"/>
    </row>
    <row r="1277" spans="13:15" ht="24">
      <c r="M1277" s="17"/>
      <c r="N1277" s="17"/>
      <c r="O1277" s="11"/>
    </row>
    <row r="1278" spans="13:15" ht="24">
      <c r="M1278" s="17"/>
      <c r="N1278" s="17"/>
      <c r="O1278" s="11"/>
    </row>
    <row r="1279" spans="13:15" ht="24">
      <c r="M1279" s="17"/>
      <c r="N1279" s="17"/>
      <c r="O1279" s="11"/>
    </row>
    <row r="1280" spans="13:15" ht="24">
      <c r="M1280" s="17"/>
      <c r="N1280" s="17"/>
      <c r="O1280" s="11"/>
    </row>
    <row r="1281" spans="13:15" ht="24">
      <c r="M1281" s="17"/>
      <c r="N1281" s="17"/>
      <c r="O1281" s="11"/>
    </row>
    <row r="1282" spans="13:15" ht="24">
      <c r="M1282" s="17"/>
      <c r="N1282" s="17"/>
      <c r="O1282" s="11"/>
    </row>
    <row r="1283" spans="13:15" ht="24">
      <c r="M1283" s="17"/>
      <c r="N1283" s="17"/>
      <c r="O1283" s="11"/>
    </row>
    <row r="1284" spans="13:15" ht="24">
      <c r="M1284" s="17"/>
      <c r="N1284" s="17"/>
      <c r="O1284" s="11"/>
    </row>
    <row r="1285" spans="13:15" ht="24">
      <c r="M1285" s="17"/>
      <c r="N1285" s="17"/>
      <c r="O1285" s="11"/>
    </row>
    <row r="1286" spans="13:15" ht="24">
      <c r="M1286" s="17"/>
      <c r="N1286" s="17"/>
      <c r="O1286" s="11"/>
    </row>
    <row r="1287" spans="13:15" ht="24">
      <c r="M1287" s="17"/>
      <c r="N1287" s="17"/>
      <c r="O1287" s="11"/>
    </row>
    <row r="1288" spans="13:15" ht="24">
      <c r="M1288" s="17"/>
      <c r="N1288" s="17"/>
      <c r="O1288" s="11"/>
    </row>
    <row r="1289" spans="13:15" ht="24">
      <c r="M1289" s="17"/>
      <c r="N1289" s="17"/>
      <c r="O1289" s="11"/>
    </row>
    <row r="1290" spans="13:15" ht="24">
      <c r="M1290" s="17"/>
      <c r="N1290" s="17"/>
      <c r="O1290" s="11"/>
    </row>
    <row r="1291" spans="13:15" ht="24">
      <c r="M1291" s="17"/>
      <c r="N1291" s="17"/>
      <c r="O1291" s="11"/>
    </row>
    <row r="1292" spans="13:15" ht="24">
      <c r="M1292" s="17"/>
      <c r="N1292" s="17"/>
      <c r="O1292" s="11"/>
    </row>
    <row r="1293" spans="13:15" ht="24">
      <c r="M1293" s="17"/>
      <c r="N1293" s="17"/>
      <c r="O1293" s="11"/>
    </row>
    <row r="1294" spans="13:15" ht="24">
      <c r="M1294" s="17"/>
      <c r="N1294" s="17"/>
      <c r="O1294" s="11"/>
    </row>
    <row r="1295" spans="13:15" ht="24">
      <c r="M1295" s="17"/>
      <c r="N1295" s="17"/>
      <c r="O1295" s="11"/>
    </row>
    <row r="1296" spans="13:15" ht="24">
      <c r="M1296" s="17"/>
      <c r="N1296" s="17"/>
      <c r="O1296" s="11"/>
    </row>
    <row r="1297" spans="13:15" ht="24">
      <c r="M1297" s="17"/>
      <c r="N1297" s="17"/>
      <c r="O1297" s="11"/>
    </row>
    <row r="1298" spans="13:15" ht="24">
      <c r="M1298" s="17"/>
      <c r="N1298" s="17"/>
      <c r="O1298" s="11"/>
    </row>
    <row r="1299" spans="13:15" ht="24">
      <c r="M1299" s="17"/>
      <c r="N1299" s="17"/>
      <c r="O1299" s="11"/>
    </row>
    <row r="1300" spans="13:15" ht="24">
      <c r="M1300" s="17"/>
      <c r="N1300" s="17"/>
      <c r="O1300" s="11"/>
    </row>
    <row r="1301" spans="13:15" ht="24">
      <c r="M1301" s="17"/>
      <c r="N1301" s="17"/>
      <c r="O1301" s="11"/>
    </row>
    <row r="1302" spans="13:15" ht="24">
      <c r="M1302" s="17"/>
      <c r="N1302" s="17"/>
      <c r="O1302" s="11"/>
    </row>
    <row r="1303" spans="13:15" ht="24">
      <c r="M1303" s="17"/>
      <c r="N1303" s="17"/>
      <c r="O1303" s="11"/>
    </row>
    <row r="1304" spans="13:15" ht="24">
      <c r="M1304" s="17"/>
      <c r="N1304" s="17"/>
      <c r="O1304" s="11"/>
    </row>
    <row r="1305" spans="13:15" ht="24">
      <c r="M1305" s="17"/>
      <c r="N1305" s="17"/>
      <c r="O1305" s="11"/>
    </row>
    <row r="1306" spans="13:15" ht="24">
      <c r="M1306" s="17"/>
      <c r="N1306" s="17"/>
      <c r="O1306" s="11"/>
    </row>
    <row r="1307" spans="13:15" ht="24">
      <c r="M1307" s="17"/>
      <c r="N1307" s="17"/>
      <c r="O1307" s="11"/>
    </row>
    <row r="1308" spans="13:15" ht="24">
      <c r="M1308" s="17"/>
      <c r="N1308" s="17"/>
      <c r="O1308" s="11"/>
    </row>
    <row r="1309" spans="13:15" ht="24">
      <c r="M1309" s="17"/>
      <c r="N1309" s="17"/>
      <c r="O1309" s="11"/>
    </row>
    <row r="1310" spans="13:15" ht="24">
      <c r="M1310" s="17"/>
      <c r="N1310" s="17"/>
      <c r="O1310" s="11"/>
    </row>
    <row r="1311" spans="13:15" ht="24">
      <c r="M1311" s="17"/>
      <c r="N1311" s="17"/>
      <c r="O1311" s="11"/>
    </row>
    <row r="1312" spans="13:15" ht="24">
      <c r="M1312" s="17"/>
      <c r="N1312" s="17"/>
      <c r="O1312" s="11"/>
    </row>
    <row r="1313" spans="13:15" ht="24">
      <c r="M1313" s="17"/>
      <c r="N1313" s="17"/>
      <c r="O1313" s="11"/>
    </row>
    <row r="1314" spans="13:15" ht="24">
      <c r="M1314" s="17"/>
      <c r="N1314" s="17"/>
      <c r="O1314" s="11"/>
    </row>
    <row r="1315" spans="13:15" ht="24">
      <c r="M1315" s="17"/>
      <c r="N1315" s="17"/>
      <c r="O1315" s="11"/>
    </row>
    <row r="1316" spans="13:15" ht="24">
      <c r="M1316" s="17"/>
      <c r="N1316" s="17"/>
      <c r="O1316" s="11"/>
    </row>
    <row r="1317" spans="13:15" ht="24">
      <c r="M1317" s="17"/>
      <c r="N1317" s="17"/>
      <c r="O1317" s="11"/>
    </row>
    <row r="1318" spans="13:15" ht="24">
      <c r="M1318" s="17"/>
      <c r="N1318" s="17"/>
      <c r="O1318" s="11"/>
    </row>
    <row r="1319" spans="13:15" ht="24">
      <c r="M1319" s="17"/>
      <c r="N1319" s="17"/>
      <c r="O1319" s="11"/>
    </row>
    <row r="1320" spans="13:15" ht="24">
      <c r="M1320" s="17"/>
      <c r="N1320" s="17"/>
      <c r="O1320" s="11"/>
    </row>
    <row r="1321" spans="13:15" ht="24">
      <c r="M1321" s="17"/>
      <c r="N1321" s="17"/>
      <c r="O1321" s="11"/>
    </row>
    <row r="1322" spans="13:15" ht="24">
      <c r="M1322" s="17"/>
      <c r="N1322" s="17"/>
      <c r="O1322" s="11"/>
    </row>
    <row r="1323" spans="13:15" ht="24">
      <c r="M1323" s="17"/>
      <c r="N1323" s="17"/>
      <c r="O1323" s="11"/>
    </row>
    <row r="1324" spans="13:15" ht="24">
      <c r="M1324" s="17"/>
      <c r="N1324" s="17"/>
      <c r="O1324" s="11"/>
    </row>
    <row r="1325" spans="13:15" ht="24">
      <c r="M1325" s="17"/>
      <c r="N1325" s="17"/>
      <c r="O1325" s="11"/>
    </row>
    <row r="1326" spans="13:15" ht="24">
      <c r="M1326" s="17"/>
      <c r="N1326" s="17"/>
      <c r="O1326" s="11"/>
    </row>
    <row r="1327" spans="13:15" ht="24">
      <c r="M1327" s="17"/>
      <c r="N1327" s="17"/>
      <c r="O1327" s="11"/>
    </row>
    <row r="1328" spans="13:15" ht="24">
      <c r="M1328" s="17"/>
      <c r="N1328" s="17"/>
      <c r="O1328" s="11"/>
    </row>
    <row r="1329" spans="13:15" ht="24">
      <c r="M1329" s="17"/>
      <c r="N1329" s="17"/>
      <c r="O1329" s="11"/>
    </row>
    <row r="1330" spans="13:15" ht="24">
      <c r="M1330" s="17"/>
      <c r="N1330" s="17"/>
      <c r="O1330" s="11"/>
    </row>
    <row r="1331" spans="13:15" ht="24">
      <c r="M1331" s="17"/>
      <c r="N1331" s="17"/>
      <c r="O1331" s="11"/>
    </row>
    <row r="1332" spans="13:15" ht="24">
      <c r="M1332" s="17"/>
      <c r="N1332" s="17"/>
      <c r="O1332" s="11"/>
    </row>
    <row r="1333" spans="13:15" ht="24">
      <c r="M1333" s="17"/>
      <c r="N1333" s="17"/>
      <c r="O1333" s="11"/>
    </row>
    <row r="1334" spans="13:15" ht="24">
      <c r="M1334" s="17"/>
      <c r="N1334" s="17"/>
      <c r="O1334" s="11"/>
    </row>
    <row r="1335" spans="13:15" ht="24">
      <c r="M1335" s="17"/>
      <c r="N1335" s="17"/>
      <c r="O1335" s="11"/>
    </row>
    <row r="1336" spans="13:15" ht="24">
      <c r="M1336" s="17"/>
      <c r="N1336" s="17"/>
      <c r="O1336" s="11"/>
    </row>
    <row r="1337" spans="13:15" ht="24">
      <c r="M1337" s="17"/>
      <c r="N1337" s="17"/>
      <c r="O1337" s="11"/>
    </row>
    <row r="1338" spans="13:15" ht="24">
      <c r="M1338" s="17"/>
      <c r="N1338" s="17"/>
      <c r="O1338" s="11"/>
    </row>
    <row r="1339" spans="13:15" ht="24">
      <c r="M1339" s="17"/>
      <c r="N1339" s="17"/>
      <c r="O1339" s="11"/>
    </row>
    <row r="1340" spans="13:15" ht="24">
      <c r="M1340" s="17"/>
      <c r="N1340" s="17"/>
      <c r="O1340" s="11"/>
    </row>
    <row r="1341" spans="13:15" ht="24">
      <c r="M1341" s="17"/>
      <c r="N1341" s="17"/>
      <c r="O1341" s="11"/>
    </row>
    <row r="1342" spans="13:15" ht="24">
      <c r="M1342" s="17"/>
      <c r="N1342" s="17"/>
      <c r="O1342" s="11"/>
    </row>
    <row r="1343" spans="13:15" ht="24">
      <c r="M1343" s="17"/>
      <c r="N1343" s="17"/>
      <c r="O1343" s="11"/>
    </row>
    <row r="1344" spans="13:15" ht="24">
      <c r="M1344" s="17"/>
      <c r="N1344" s="17"/>
      <c r="O1344" s="11"/>
    </row>
    <row r="1345" spans="13:15" ht="24">
      <c r="M1345" s="17"/>
      <c r="N1345" s="17"/>
      <c r="O1345" s="11"/>
    </row>
    <row r="1346" spans="13:15" ht="24">
      <c r="M1346" s="17"/>
      <c r="N1346" s="17"/>
      <c r="O1346" s="11"/>
    </row>
    <row r="1347" spans="13:15" ht="24">
      <c r="M1347" s="17"/>
      <c r="N1347" s="17"/>
      <c r="O1347" s="11"/>
    </row>
    <row r="1348" spans="13:15" ht="24">
      <c r="M1348" s="11"/>
      <c r="N1348" s="11"/>
      <c r="O1348" s="11"/>
    </row>
    <row r="1349" spans="13:15" ht="24">
      <c r="M1349" s="11"/>
      <c r="N1349" s="11"/>
      <c r="O1349" s="11"/>
    </row>
    <row r="1350" spans="13:15" ht="24">
      <c r="M1350" s="11"/>
      <c r="N1350" s="11"/>
      <c r="O1350" s="11"/>
    </row>
    <row r="1351" spans="13:15" ht="24">
      <c r="M1351" s="11"/>
      <c r="N1351" s="11"/>
      <c r="O1351" s="11"/>
    </row>
    <row r="1352" spans="13:15" ht="24">
      <c r="M1352" s="11"/>
      <c r="N1352" s="11"/>
      <c r="O1352" s="11"/>
    </row>
    <row r="1353" spans="13:15" ht="24">
      <c r="M1353" s="11"/>
      <c r="N1353" s="11"/>
      <c r="O1353" s="11"/>
    </row>
    <row r="1354" spans="13:15" ht="24">
      <c r="M1354" s="11"/>
      <c r="N1354" s="11"/>
      <c r="O1354" s="11"/>
    </row>
    <row r="1355" spans="13:15" ht="24">
      <c r="M1355" s="11"/>
      <c r="N1355" s="11"/>
      <c r="O1355" s="11"/>
    </row>
    <row r="1356" spans="13:15" ht="24">
      <c r="M1356" s="11"/>
      <c r="N1356" s="11"/>
      <c r="O1356" s="11"/>
    </row>
    <row r="1357" spans="13:15" ht="24">
      <c r="M1357" s="11"/>
      <c r="N1357" s="11"/>
      <c r="O1357" s="11"/>
    </row>
    <row r="1358" spans="13:15" ht="24">
      <c r="M1358" s="11"/>
      <c r="N1358" s="11"/>
      <c r="O1358" s="11"/>
    </row>
    <row r="1359" spans="13:15" ht="24">
      <c r="M1359" s="11"/>
      <c r="N1359" s="11"/>
      <c r="O1359" s="11"/>
    </row>
    <row r="1360" spans="13:15" ht="24">
      <c r="M1360" s="11"/>
      <c r="N1360" s="11"/>
      <c r="O1360" s="11"/>
    </row>
    <row r="1361" spans="13:15" ht="24">
      <c r="M1361" s="11"/>
      <c r="N1361" s="11"/>
      <c r="O1361" s="11"/>
    </row>
    <row r="1362" spans="13:15" ht="24">
      <c r="M1362" s="11"/>
      <c r="N1362" s="11"/>
      <c r="O1362" s="11"/>
    </row>
    <row r="1363" spans="13:15" ht="24">
      <c r="M1363" s="11"/>
      <c r="N1363" s="11"/>
      <c r="O1363" s="11"/>
    </row>
    <row r="1364" spans="13:15" ht="24">
      <c r="M1364" s="11"/>
      <c r="N1364" s="11"/>
      <c r="O1364" s="11"/>
    </row>
    <row r="1365" spans="13:15" ht="24">
      <c r="M1365" s="11"/>
      <c r="N1365" s="11"/>
      <c r="O1365" s="11"/>
    </row>
    <row r="1366" spans="13:15" ht="24">
      <c r="M1366" s="11"/>
      <c r="N1366" s="11"/>
      <c r="O1366" s="11"/>
    </row>
    <row r="1367" spans="13:15" ht="24">
      <c r="M1367" s="11"/>
      <c r="N1367" s="11"/>
      <c r="O1367" s="11"/>
    </row>
    <row r="1368" spans="13:15" ht="24">
      <c r="M1368" s="11"/>
      <c r="N1368" s="11"/>
      <c r="O1368" s="11"/>
    </row>
    <row r="1369" spans="13:15" ht="24">
      <c r="M1369" s="11"/>
      <c r="N1369" s="11"/>
      <c r="O1369" s="11"/>
    </row>
    <row r="1370" spans="13:15" ht="24">
      <c r="M1370" s="11"/>
      <c r="N1370" s="11"/>
      <c r="O1370" s="11"/>
    </row>
    <row r="1371" spans="13:15" ht="24">
      <c r="M1371" s="11"/>
      <c r="N1371" s="11"/>
      <c r="O1371" s="11"/>
    </row>
    <row r="1372" spans="13:15" ht="24">
      <c r="M1372" s="11"/>
      <c r="N1372" s="11"/>
      <c r="O1372" s="11"/>
    </row>
    <row r="1373" spans="13:15" ht="24">
      <c r="M1373" s="11"/>
      <c r="N1373" s="11"/>
      <c r="O1373" s="11"/>
    </row>
    <row r="1374" spans="13:15" ht="24">
      <c r="M1374" s="11"/>
      <c r="N1374" s="11"/>
      <c r="O1374" s="11"/>
    </row>
    <row r="1375" spans="13:15" ht="24">
      <c r="M1375" s="11"/>
      <c r="N1375" s="11"/>
      <c r="O1375" s="11"/>
    </row>
    <row r="1376" spans="13:15" ht="24">
      <c r="M1376" s="11"/>
      <c r="N1376" s="11"/>
      <c r="O1376" s="11"/>
    </row>
    <row r="1377" spans="13:15" ht="24">
      <c r="M1377" s="11"/>
      <c r="N1377" s="11"/>
      <c r="O1377" s="11"/>
    </row>
    <row r="1378" spans="13:15" ht="24">
      <c r="M1378" s="11"/>
      <c r="N1378" s="11"/>
      <c r="O1378" s="11"/>
    </row>
    <row r="1379" spans="13:15" ht="24">
      <c r="M1379" s="11"/>
      <c r="N1379" s="11"/>
      <c r="O1379" s="11"/>
    </row>
    <row r="1380" spans="13:15" ht="24">
      <c r="M1380" s="11"/>
      <c r="N1380" s="11"/>
      <c r="O1380" s="11"/>
    </row>
    <row r="1381" spans="13:15" ht="24">
      <c r="M1381" s="11"/>
      <c r="N1381" s="11"/>
      <c r="O1381" s="11"/>
    </row>
    <row r="1382" spans="13:15" ht="24">
      <c r="M1382" s="11"/>
      <c r="N1382" s="11"/>
      <c r="O1382" s="11"/>
    </row>
    <row r="1383" spans="13:15" ht="24">
      <c r="M1383" s="11"/>
      <c r="N1383" s="11"/>
      <c r="O1383" s="11"/>
    </row>
    <row r="1384" spans="13:15" ht="24">
      <c r="M1384" s="11"/>
      <c r="N1384" s="11"/>
      <c r="O1384" s="11"/>
    </row>
    <row r="1385" spans="13:15" ht="24">
      <c r="M1385" s="11"/>
      <c r="N1385" s="11"/>
      <c r="O1385" s="11"/>
    </row>
    <row r="1386" spans="13:15" ht="24">
      <c r="M1386" s="11"/>
      <c r="N1386" s="11"/>
      <c r="O1386" s="11"/>
    </row>
    <row r="1387" spans="13:15" ht="24">
      <c r="M1387" s="11"/>
      <c r="N1387" s="11"/>
      <c r="O1387" s="11"/>
    </row>
    <row r="1388" spans="13:15" ht="24">
      <c r="M1388" s="11"/>
      <c r="N1388" s="11"/>
      <c r="O1388" s="11"/>
    </row>
    <row r="1389" spans="13:15" ht="24">
      <c r="M1389" s="11"/>
      <c r="N1389" s="11"/>
      <c r="O1389" s="11"/>
    </row>
    <row r="1390" spans="13:15" ht="24">
      <c r="M1390" s="11"/>
      <c r="N1390" s="11"/>
      <c r="O1390" s="11"/>
    </row>
    <row r="1391" spans="13:15" ht="24">
      <c r="M1391" s="11"/>
      <c r="N1391" s="11"/>
      <c r="O1391" s="11"/>
    </row>
    <row r="1392" spans="13:15" ht="24">
      <c r="M1392" s="11"/>
      <c r="N1392" s="11"/>
      <c r="O1392" s="11"/>
    </row>
    <row r="1393" spans="13:15" ht="24">
      <c r="M1393" s="11"/>
      <c r="N1393" s="11"/>
      <c r="O1393" s="11"/>
    </row>
    <row r="1394" spans="13:15" ht="24">
      <c r="M1394" s="11"/>
      <c r="N1394" s="11"/>
      <c r="O1394" s="11"/>
    </row>
    <row r="1395" spans="13:15" ht="24">
      <c r="M1395" s="11"/>
      <c r="N1395" s="11"/>
      <c r="O1395" s="11"/>
    </row>
    <row r="1396" spans="13:15" ht="24">
      <c r="M1396" s="11"/>
      <c r="N1396" s="11"/>
      <c r="O1396" s="11"/>
    </row>
    <row r="1397" spans="13:15" ht="24">
      <c r="M1397" s="11"/>
      <c r="N1397" s="11"/>
      <c r="O1397" s="11"/>
    </row>
    <row r="1398" spans="13:15" ht="24">
      <c r="M1398" s="11"/>
      <c r="N1398" s="11"/>
      <c r="O1398" s="11"/>
    </row>
    <row r="1399" spans="13:15" ht="24">
      <c r="M1399" s="11"/>
      <c r="N1399" s="11"/>
      <c r="O1399" s="11"/>
    </row>
    <row r="1400" spans="13:15" ht="24">
      <c r="M1400" s="11"/>
      <c r="N1400" s="11"/>
      <c r="O1400" s="11"/>
    </row>
    <row r="1401" spans="13:15" ht="24">
      <c r="M1401" s="11"/>
      <c r="N1401" s="11"/>
      <c r="O1401" s="11"/>
    </row>
    <row r="1402" spans="13:15" ht="24">
      <c r="M1402" s="11"/>
      <c r="N1402" s="11"/>
      <c r="O1402" s="11"/>
    </row>
    <row r="1403" spans="13:15" ht="24">
      <c r="M1403" s="11"/>
      <c r="N1403" s="11"/>
      <c r="O1403" s="11"/>
    </row>
    <row r="1404" spans="13:15" ht="24">
      <c r="M1404" s="11"/>
      <c r="N1404" s="11"/>
      <c r="O1404" s="11"/>
    </row>
    <row r="1405" spans="13:15" ht="24">
      <c r="M1405" s="11"/>
      <c r="N1405" s="11"/>
      <c r="O1405" s="11"/>
    </row>
    <row r="1406" spans="13:15" ht="24">
      <c r="M1406" s="11"/>
      <c r="N1406" s="11"/>
      <c r="O1406" s="11"/>
    </row>
    <row r="1407" spans="13:15" ht="24">
      <c r="M1407" s="11"/>
      <c r="N1407" s="11"/>
      <c r="O1407" s="11"/>
    </row>
    <row r="1408" spans="13:15" ht="24">
      <c r="M1408" s="11"/>
      <c r="N1408" s="11"/>
      <c r="O1408" s="11"/>
    </row>
    <row r="1409" spans="13:15" ht="24">
      <c r="M1409" s="11"/>
      <c r="N1409" s="11"/>
      <c r="O1409" s="11"/>
    </row>
    <row r="1410" spans="13:15" ht="24">
      <c r="M1410" s="11"/>
      <c r="N1410" s="11"/>
      <c r="O1410" s="11"/>
    </row>
    <row r="1411" spans="13:15" ht="24">
      <c r="M1411" s="11"/>
      <c r="N1411" s="11"/>
      <c r="O1411" s="11"/>
    </row>
    <row r="1412" spans="13:15" ht="24">
      <c r="M1412" s="11"/>
      <c r="N1412" s="11"/>
      <c r="O1412" s="11"/>
    </row>
    <row r="1413" spans="13:15" ht="24">
      <c r="M1413" s="11"/>
      <c r="N1413" s="11"/>
      <c r="O1413" s="11"/>
    </row>
    <row r="1414" spans="13:15" ht="24">
      <c r="M1414" s="11"/>
      <c r="N1414" s="11"/>
      <c r="O1414" s="11"/>
    </row>
    <row r="1415" spans="13:15" ht="24">
      <c r="M1415" s="11"/>
      <c r="N1415" s="11"/>
      <c r="O1415" s="11"/>
    </row>
    <row r="1416" spans="13:15" ht="24">
      <c r="M1416" s="11"/>
      <c r="N1416" s="11"/>
      <c r="O1416" s="11"/>
    </row>
    <row r="1417" spans="13:15" ht="24">
      <c r="M1417" s="11"/>
      <c r="N1417" s="11"/>
      <c r="O1417" s="11"/>
    </row>
    <row r="1418" spans="13:15" ht="24">
      <c r="M1418" s="11"/>
      <c r="N1418" s="11"/>
      <c r="O1418" s="11"/>
    </row>
    <row r="1419" spans="13:15" ht="24">
      <c r="M1419" s="11"/>
      <c r="N1419" s="11"/>
      <c r="O1419" s="11"/>
    </row>
    <row r="1420" spans="13:15" ht="24">
      <c r="M1420" s="11"/>
      <c r="N1420" s="11"/>
      <c r="O1420" s="11"/>
    </row>
    <row r="1421" spans="13:15" ht="24">
      <c r="M1421" s="11"/>
      <c r="N1421" s="11"/>
      <c r="O1421" s="11"/>
    </row>
    <row r="1422" spans="13:15" ht="24">
      <c r="M1422" s="11"/>
      <c r="N1422" s="11"/>
      <c r="O1422" s="11"/>
    </row>
    <row r="1423" spans="13:15" ht="24">
      <c r="M1423" s="11"/>
      <c r="N1423" s="11"/>
      <c r="O1423" s="11"/>
    </row>
    <row r="1424" spans="13:15" ht="24">
      <c r="M1424" s="11"/>
      <c r="N1424" s="11"/>
      <c r="O1424" s="11"/>
    </row>
    <row r="1425" spans="13:15" ht="24">
      <c r="M1425" s="11"/>
      <c r="N1425" s="11"/>
      <c r="O1425" s="11"/>
    </row>
    <row r="1426" spans="13:15" ht="24">
      <c r="M1426" s="11"/>
      <c r="N1426" s="11"/>
      <c r="O1426" s="11"/>
    </row>
    <row r="1427" spans="13:15" ht="24">
      <c r="M1427" s="11"/>
      <c r="N1427" s="11"/>
      <c r="O1427" s="11"/>
    </row>
    <row r="1428" spans="13:15" ht="24">
      <c r="M1428" s="11"/>
      <c r="N1428" s="11"/>
      <c r="O1428" s="11"/>
    </row>
    <row r="1429" spans="13:15" ht="24">
      <c r="M1429" s="11"/>
      <c r="N1429" s="11"/>
      <c r="O1429" s="11"/>
    </row>
    <row r="1430" spans="13:15" ht="24">
      <c r="M1430" s="11"/>
      <c r="N1430" s="11"/>
      <c r="O1430" s="11"/>
    </row>
    <row r="1431" spans="13:15" ht="24">
      <c r="M1431" s="11"/>
      <c r="N1431" s="11"/>
      <c r="O1431" s="11"/>
    </row>
    <row r="1432" spans="13:15" ht="24">
      <c r="M1432" s="11"/>
      <c r="N1432" s="11"/>
      <c r="O1432" s="11"/>
    </row>
    <row r="1433" spans="13:15" ht="24">
      <c r="M1433" s="11"/>
      <c r="N1433" s="11"/>
      <c r="O1433" s="11"/>
    </row>
    <row r="1434" spans="13:15" ht="24">
      <c r="M1434" s="11"/>
      <c r="N1434" s="11"/>
      <c r="O1434" s="11"/>
    </row>
    <row r="1435" spans="13:15" ht="24">
      <c r="M1435" s="11"/>
      <c r="N1435" s="11"/>
      <c r="O1435" s="11"/>
    </row>
    <row r="1436" spans="13:15" ht="24">
      <c r="M1436" s="11"/>
      <c r="N1436" s="11"/>
      <c r="O1436" s="11"/>
    </row>
    <row r="1437" spans="13:15" ht="24">
      <c r="M1437" s="11"/>
      <c r="N1437" s="11"/>
      <c r="O1437" s="11"/>
    </row>
    <row r="1438" spans="13:15" ht="24">
      <c r="M1438" s="11"/>
      <c r="N1438" s="11"/>
      <c r="O1438" s="11"/>
    </row>
    <row r="1439" spans="13:15" ht="24">
      <c r="M1439" s="11"/>
      <c r="N1439" s="11"/>
      <c r="O1439" s="11"/>
    </row>
    <row r="1440" spans="13:15" ht="24">
      <c r="M1440" s="11"/>
      <c r="N1440" s="11"/>
      <c r="O1440" s="11"/>
    </row>
    <row r="1441" spans="13:15" ht="24">
      <c r="M1441" s="11"/>
      <c r="N1441" s="11"/>
      <c r="O1441" s="11"/>
    </row>
    <row r="1442" spans="13:15" ht="24">
      <c r="M1442" s="11"/>
      <c r="N1442" s="11"/>
      <c r="O1442" s="11"/>
    </row>
    <row r="1443" spans="13:15" ht="24">
      <c r="M1443" s="11"/>
      <c r="N1443" s="11"/>
      <c r="O1443" s="11"/>
    </row>
    <row r="1444" spans="13:15" ht="24">
      <c r="M1444" s="11"/>
      <c r="N1444" s="11"/>
      <c r="O1444" s="11"/>
    </row>
    <row r="1445" spans="13:15" ht="24">
      <c r="M1445" s="11"/>
      <c r="N1445" s="11"/>
      <c r="O1445" s="11"/>
    </row>
    <row r="1446" spans="13:15" ht="24">
      <c r="M1446" s="11"/>
      <c r="N1446" s="11"/>
      <c r="O1446" s="11"/>
    </row>
    <row r="1447" spans="13:15" ht="24">
      <c r="M1447" s="11"/>
      <c r="N1447" s="11"/>
      <c r="O1447" s="11"/>
    </row>
    <row r="1448" spans="13:15" ht="24">
      <c r="M1448" s="11"/>
      <c r="N1448" s="11"/>
      <c r="O1448" s="11"/>
    </row>
    <row r="1449" spans="13:15" ht="24">
      <c r="M1449" s="11"/>
      <c r="N1449" s="11"/>
      <c r="O1449" s="11"/>
    </row>
    <row r="1450" spans="13:15" ht="24">
      <c r="M1450" s="11"/>
      <c r="N1450" s="11"/>
      <c r="O1450" s="11"/>
    </row>
    <row r="1451" spans="13:15" ht="24">
      <c r="M1451" s="11"/>
      <c r="N1451" s="11"/>
      <c r="O1451" s="11"/>
    </row>
    <row r="1452" spans="13:15" ht="24">
      <c r="M1452" s="11"/>
      <c r="N1452" s="11"/>
      <c r="O1452" s="11"/>
    </row>
    <row r="1453" spans="13:15" ht="24">
      <c r="M1453" s="11"/>
      <c r="N1453" s="11"/>
      <c r="O1453" s="11"/>
    </row>
    <row r="1454" spans="13:15" ht="24">
      <c r="M1454" s="11"/>
      <c r="N1454" s="11"/>
      <c r="O1454" s="11"/>
    </row>
    <row r="1455" spans="13:15" ht="24">
      <c r="M1455" s="11"/>
      <c r="N1455" s="11"/>
      <c r="O1455" s="11"/>
    </row>
    <row r="1456" spans="13:15" ht="24">
      <c r="M1456" s="11"/>
      <c r="N1456" s="11"/>
      <c r="O1456" s="11"/>
    </row>
    <row r="1457" spans="13:15" ht="24">
      <c r="M1457" s="11"/>
      <c r="N1457" s="11"/>
      <c r="O1457" s="11"/>
    </row>
    <row r="1458" spans="13:15" ht="24">
      <c r="M1458" s="11"/>
      <c r="N1458" s="11"/>
      <c r="O1458" s="11"/>
    </row>
    <row r="1459" spans="13:15" ht="24">
      <c r="M1459" s="11"/>
      <c r="N1459" s="11"/>
      <c r="O1459" s="11"/>
    </row>
    <row r="1460" spans="13:15" ht="24">
      <c r="M1460" s="11"/>
      <c r="N1460" s="11"/>
      <c r="O1460" s="11"/>
    </row>
    <row r="1461" spans="13:15" ht="24">
      <c r="M1461" s="11"/>
      <c r="N1461" s="11"/>
      <c r="O1461" s="11"/>
    </row>
    <row r="1462" spans="13:15" ht="24">
      <c r="M1462" s="11"/>
      <c r="N1462" s="11"/>
      <c r="O1462" s="11"/>
    </row>
    <row r="1463" spans="13:15" ht="24">
      <c r="M1463" s="11"/>
      <c r="N1463" s="11"/>
      <c r="O1463" s="11"/>
    </row>
    <row r="1464" spans="13:15" ht="24">
      <c r="M1464" s="11"/>
      <c r="N1464" s="11"/>
      <c r="O1464" s="11"/>
    </row>
    <row r="1465" spans="13:15" ht="24">
      <c r="M1465" s="11"/>
      <c r="N1465" s="11"/>
      <c r="O1465" s="11"/>
    </row>
    <row r="1466" spans="13:15" ht="24">
      <c r="M1466" s="11"/>
      <c r="N1466" s="11"/>
      <c r="O1466" s="11"/>
    </row>
    <row r="1467" spans="13:15" ht="24">
      <c r="M1467" s="11"/>
      <c r="N1467" s="11"/>
      <c r="O1467" s="11"/>
    </row>
    <row r="1468" spans="13:15" ht="24">
      <c r="M1468" s="11"/>
      <c r="N1468" s="11"/>
      <c r="O1468" s="11"/>
    </row>
    <row r="1469" spans="13:15" ht="24">
      <c r="M1469" s="11"/>
      <c r="N1469" s="11"/>
      <c r="O1469" s="11"/>
    </row>
    <row r="1470" spans="13:15" ht="24">
      <c r="M1470" s="11"/>
      <c r="N1470" s="11"/>
      <c r="O1470" s="11"/>
    </row>
    <row r="1471" spans="13:15" ht="24">
      <c r="M1471" s="11"/>
      <c r="N1471" s="11"/>
      <c r="O1471" s="11"/>
    </row>
    <row r="1472" spans="13:15" ht="24">
      <c r="M1472" s="11"/>
      <c r="N1472" s="11"/>
      <c r="O1472" s="11"/>
    </row>
    <row r="1473" spans="13:15" ht="24">
      <c r="M1473" s="11"/>
      <c r="N1473" s="11"/>
      <c r="O1473" s="11"/>
    </row>
    <row r="1474" spans="13:15" ht="24">
      <c r="M1474" s="11"/>
      <c r="N1474" s="11"/>
      <c r="O1474" s="11"/>
    </row>
    <row r="1475" spans="13:15" ht="24">
      <c r="M1475" s="11"/>
      <c r="N1475" s="11"/>
      <c r="O1475" s="11"/>
    </row>
    <row r="1476" spans="13:15" ht="24">
      <c r="M1476" s="11"/>
      <c r="N1476" s="11"/>
      <c r="O1476" s="11"/>
    </row>
    <row r="1477" spans="13:15" ht="24">
      <c r="M1477" s="11"/>
      <c r="N1477" s="11"/>
      <c r="O1477" s="11"/>
    </row>
    <row r="1478" spans="13:15" ht="24">
      <c r="M1478" s="11"/>
      <c r="N1478" s="11"/>
      <c r="O1478" s="11"/>
    </row>
    <row r="1479" spans="13:15" ht="24">
      <c r="M1479" s="11"/>
      <c r="N1479" s="11"/>
      <c r="O1479" s="11"/>
    </row>
    <row r="1480" spans="13:15" ht="24">
      <c r="M1480" s="11"/>
      <c r="N1480" s="11"/>
      <c r="O1480" s="11"/>
    </row>
    <row r="1481" spans="13:15" ht="24">
      <c r="M1481" s="11"/>
      <c r="N1481" s="11"/>
      <c r="O1481" s="11"/>
    </row>
    <row r="1482" spans="13:15" ht="24">
      <c r="M1482" s="11"/>
      <c r="N1482" s="11"/>
      <c r="O1482" s="11"/>
    </row>
    <row r="1483" spans="13:15" ht="24">
      <c r="M1483" s="11"/>
      <c r="N1483" s="11"/>
      <c r="O1483" s="11"/>
    </row>
    <row r="1484" spans="13:15" ht="24">
      <c r="M1484" s="11"/>
      <c r="N1484" s="11"/>
      <c r="O1484" s="11"/>
    </row>
    <row r="1485" spans="13:15" ht="24">
      <c r="M1485" s="11"/>
      <c r="N1485" s="11"/>
      <c r="O1485" s="11"/>
    </row>
    <row r="1486" spans="13:15" ht="24">
      <c r="M1486" s="11"/>
      <c r="N1486" s="11"/>
      <c r="O1486" s="11"/>
    </row>
    <row r="1487" spans="13:15" ht="24">
      <c r="M1487" s="11"/>
      <c r="N1487" s="11"/>
      <c r="O1487" s="11"/>
    </row>
    <row r="1488" spans="13:15" ht="24">
      <c r="M1488" s="11"/>
      <c r="N1488" s="11"/>
      <c r="O1488" s="11"/>
    </row>
    <row r="1489" spans="13:15" ht="24">
      <c r="M1489" s="11"/>
      <c r="N1489" s="11"/>
      <c r="O1489" s="11"/>
    </row>
    <row r="1490" spans="13:15" ht="24">
      <c r="M1490" s="11"/>
      <c r="N1490" s="11"/>
      <c r="O1490" s="11"/>
    </row>
    <row r="1491" spans="13:15" ht="24">
      <c r="M1491" s="11"/>
      <c r="N1491" s="11"/>
      <c r="O1491" s="11"/>
    </row>
    <row r="1492" spans="13:15" ht="24">
      <c r="M1492" s="11"/>
      <c r="N1492" s="11"/>
      <c r="O1492" s="11"/>
    </row>
    <row r="1493" spans="13:15" ht="24">
      <c r="M1493" s="11"/>
      <c r="N1493" s="11"/>
      <c r="O1493" s="11"/>
    </row>
    <row r="1494" spans="13:15" ht="24">
      <c r="M1494" s="11"/>
      <c r="N1494" s="11"/>
      <c r="O1494" s="11"/>
    </row>
    <row r="1495" spans="13:15" ht="24">
      <c r="M1495" s="11"/>
      <c r="N1495" s="11"/>
      <c r="O1495" s="11"/>
    </row>
    <row r="1496" spans="13:15" ht="24">
      <c r="M1496" s="11"/>
      <c r="N1496" s="11"/>
      <c r="O1496" s="11"/>
    </row>
    <row r="1497" spans="13:15" ht="24">
      <c r="M1497" s="11"/>
      <c r="N1497" s="11"/>
      <c r="O1497" s="11"/>
    </row>
    <row r="1498" spans="13:15" ht="24">
      <c r="M1498" s="11"/>
      <c r="N1498" s="11"/>
      <c r="O1498" s="11"/>
    </row>
    <row r="1499" spans="13:15" ht="24">
      <c r="M1499" s="11"/>
      <c r="N1499" s="11"/>
      <c r="O1499" s="11"/>
    </row>
    <row r="1500" spans="13:15" ht="24">
      <c r="M1500" s="11"/>
      <c r="N1500" s="11"/>
      <c r="O1500" s="11"/>
    </row>
    <row r="1501" spans="13:15" ht="24">
      <c r="M1501" s="11"/>
      <c r="N1501" s="11"/>
      <c r="O1501" s="11"/>
    </row>
    <row r="1502" spans="13:15" ht="24">
      <c r="M1502" s="11"/>
      <c r="N1502" s="11"/>
      <c r="O1502" s="11"/>
    </row>
    <row r="1503" spans="13:15" ht="24">
      <c r="M1503" s="11"/>
      <c r="N1503" s="11"/>
      <c r="O1503" s="11"/>
    </row>
    <row r="1504" spans="13:15" ht="24">
      <c r="M1504" s="11"/>
      <c r="N1504" s="11"/>
      <c r="O1504" s="11"/>
    </row>
    <row r="1505" spans="13:15" ht="24">
      <c r="M1505" s="11"/>
      <c r="N1505" s="11"/>
      <c r="O1505" s="11"/>
    </row>
    <row r="1506" spans="13:15" ht="24">
      <c r="M1506" s="11"/>
      <c r="N1506" s="11"/>
      <c r="O1506" s="11"/>
    </row>
    <row r="1507" spans="13:15" ht="24">
      <c r="M1507" s="11"/>
      <c r="N1507" s="11"/>
      <c r="O1507" s="11"/>
    </row>
    <row r="1508" spans="13:15" ht="24">
      <c r="M1508" s="11"/>
      <c r="N1508" s="11"/>
      <c r="O1508" s="11"/>
    </row>
    <row r="1509" spans="13:15" ht="24">
      <c r="M1509" s="11"/>
      <c r="N1509" s="11"/>
      <c r="O1509" s="11"/>
    </row>
    <row r="1510" spans="13:15" ht="24">
      <c r="M1510" s="11"/>
      <c r="N1510" s="11"/>
      <c r="O1510" s="11"/>
    </row>
    <row r="1511" spans="13:15" ht="24">
      <c r="M1511" s="11"/>
      <c r="N1511" s="11"/>
      <c r="O1511" s="11"/>
    </row>
    <row r="1512" spans="13:15" ht="24">
      <c r="M1512" s="11"/>
      <c r="N1512" s="11"/>
      <c r="O1512" s="11"/>
    </row>
    <row r="1513" spans="13:15" ht="24">
      <c r="M1513" s="11"/>
      <c r="N1513" s="11"/>
      <c r="O1513" s="11"/>
    </row>
    <row r="1514" spans="13:15" ht="24">
      <c r="M1514" s="11"/>
      <c r="N1514" s="11"/>
      <c r="O1514" s="11"/>
    </row>
    <row r="1515" spans="13:15" ht="24">
      <c r="M1515" s="11"/>
      <c r="N1515" s="11"/>
      <c r="O1515" s="11"/>
    </row>
    <row r="1516" spans="13:15" ht="24">
      <c r="M1516" s="11"/>
      <c r="N1516" s="11"/>
      <c r="O1516" s="11"/>
    </row>
    <row r="1517" spans="13:15" ht="24">
      <c r="M1517" s="11"/>
      <c r="N1517" s="11"/>
      <c r="O1517" s="11"/>
    </row>
    <row r="1518" spans="13:15" ht="24">
      <c r="M1518" s="11"/>
      <c r="N1518" s="11"/>
      <c r="O1518" s="11"/>
    </row>
    <row r="1519" spans="13:15" ht="24">
      <c r="M1519" s="11"/>
      <c r="N1519" s="11"/>
      <c r="O1519" s="11"/>
    </row>
    <row r="1520" spans="13:15" ht="24">
      <c r="M1520" s="11"/>
      <c r="N1520" s="11"/>
      <c r="O1520" s="11"/>
    </row>
    <row r="1521" spans="13:15" ht="24">
      <c r="M1521" s="11"/>
      <c r="N1521" s="11"/>
      <c r="O1521" s="11"/>
    </row>
    <row r="1522" spans="13:15" ht="24">
      <c r="M1522" s="11"/>
      <c r="N1522" s="11"/>
      <c r="O1522" s="11"/>
    </row>
    <row r="1523" spans="13:15" ht="24">
      <c r="M1523" s="11"/>
      <c r="N1523" s="11"/>
      <c r="O1523" s="11"/>
    </row>
    <row r="1524" spans="13:15" ht="24">
      <c r="M1524" s="11"/>
      <c r="N1524" s="11"/>
      <c r="O1524" s="11"/>
    </row>
    <row r="1525" spans="13:15" ht="24">
      <c r="M1525" s="11"/>
      <c r="N1525" s="11"/>
      <c r="O1525" s="11"/>
    </row>
    <row r="1526" spans="13:15" ht="24">
      <c r="M1526" s="11"/>
      <c r="N1526" s="11"/>
      <c r="O1526" s="11"/>
    </row>
    <row r="1527" spans="13:15" ht="24">
      <c r="M1527" s="11"/>
      <c r="N1527" s="11"/>
      <c r="O1527" s="11"/>
    </row>
    <row r="1528" spans="13:15" ht="24">
      <c r="M1528" s="11"/>
      <c r="N1528" s="11"/>
      <c r="O1528" s="11"/>
    </row>
    <row r="1529" spans="13:15" ht="24">
      <c r="M1529" s="11"/>
      <c r="N1529" s="11"/>
      <c r="O1529" s="11"/>
    </row>
    <row r="1530" spans="13:15" ht="24">
      <c r="M1530" s="11"/>
      <c r="N1530" s="11"/>
      <c r="O1530" s="11"/>
    </row>
    <row r="1531" spans="13:15" ht="24">
      <c r="M1531" s="11"/>
      <c r="N1531" s="11"/>
      <c r="O1531" s="11"/>
    </row>
    <row r="1532" spans="13:15" ht="24">
      <c r="M1532" s="11"/>
      <c r="N1532" s="11"/>
      <c r="O1532" s="11"/>
    </row>
    <row r="1533" spans="13:15" ht="24">
      <c r="M1533" s="11"/>
      <c r="N1533" s="11"/>
      <c r="O1533" s="11"/>
    </row>
    <row r="1534" spans="13:15" ht="24">
      <c r="M1534" s="11"/>
      <c r="N1534" s="11"/>
      <c r="O1534" s="11"/>
    </row>
    <row r="1535" spans="13:15" ht="24">
      <c r="M1535" s="11"/>
      <c r="N1535" s="11"/>
      <c r="O1535" s="11"/>
    </row>
    <row r="1536" spans="13:15" ht="24">
      <c r="M1536" s="11"/>
      <c r="N1536" s="11"/>
      <c r="O1536" s="11"/>
    </row>
    <row r="1537" spans="13:15" ht="24">
      <c r="M1537" s="11"/>
      <c r="N1537" s="11"/>
      <c r="O1537" s="11"/>
    </row>
    <row r="1538" spans="13:15" ht="24">
      <c r="M1538" s="11"/>
      <c r="N1538" s="11"/>
      <c r="O1538" s="11"/>
    </row>
    <row r="1539" spans="13:15" ht="24">
      <c r="M1539" s="11"/>
      <c r="N1539" s="11"/>
      <c r="O1539" s="11"/>
    </row>
    <row r="1540" spans="13:15" ht="24">
      <c r="M1540" s="11"/>
      <c r="N1540" s="11"/>
      <c r="O1540" s="11"/>
    </row>
    <row r="1541" spans="13:15" ht="24">
      <c r="M1541" s="11"/>
      <c r="N1541" s="11"/>
      <c r="O1541" s="11"/>
    </row>
    <row r="1542" spans="13:15" ht="24">
      <c r="M1542" s="11"/>
      <c r="N1542" s="11"/>
      <c r="O1542" s="11"/>
    </row>
    <row r="1543" spans="13:15" ht="24">
      <c r="M1543" s="11"/>
      <c r="N1543" s="11"/>
      <c r="O1543" s="11"/>
    </row>
    <row r="1544" spans="13:15" ht="24">
      <c r="M1544" s="11"/>
      <c r="N1544" s="11"/>
      <c r="O1544" s="11"/>
    </row>
    <row r="1545" spans="13:15" ht="24">
      <c r="M1545" s="11"/>
      <c r="N1545" s="11"/>
      <c r="O1545" s="11"/>
    </row>
    <row r="1546" spans="13:15" ht="24">
      <c r="M1546" s="11"/>
      <c r="N1546" s="11"/>
      <c r="O1546" s="11"/>
    </row>
    <row r="1547" spans="13:15" ht="24">
      <c r="M1547" s="11"/>
      <c r="N1547" s="11"/>
      <c r="O1547" s="11"/>
    </row>
    <row r="1548" spans="13:15" ht="24">
      <c r="M1548" s="11"/>
      <c r="N1548" s="11"/>
      <c r="O1548" s="11"/>
    </row>
    <row r="1549" spans="13:15" ht="24">
      <c r="M1549" s="11"/>
      <c r="N1549" s="11"/>
      <c r="O1549" s="11"/>
    </row>
    <row r="1550" spans="13:15" ht="24">
      <c r="M1550" s="11"/>
      <c r="N1550" s="11"/>
      <c r="O1550" s="11"/>
    </row>
    <row r="1551" spans="13:15" ht="24">
      <c r="M1551" s="11"/>
      <c r="N1551" s="11"/>
      <c r="O1551" s="11"/>
    </row>
    <row r="1552" spans="13:15" ht="24">
      <c r="M1552" s="11"/>
      <c r="N1552" s="11"/>
      <c r="O1552" s="11"/>
    </row>
    <row r="1553" spans="13:15" ht="24">
      <c r="M1553" s="11"/>
      <c r="N1553" s="11"/>
      <c r="O1553" s="11"/>
    </row>
    <row r="1554" spans="13:15" ht="24">
      <c r="M1554" s="11"/>
      <c r="N1554" s="11"/>
      <c r="O1554" s="11"/>
    </row>
    <row r="1555" spans="13:15" ht="24">
      <c r="M1555" s="11"/>
      <c r="N1555" s="11"/>
      <c r="O1555" s="11"/>
    </row>
    <row r="1556" spans="13:15" ht="24">
      <c r="M1556" s="11"/>
      <c r="N1556" s="11"/>
      <c r="O1556" s="11"/>
    </row>
    <row r="1557" spans="13:15" ht="24">
      <c r="M1557" s="11"/>
      <c r="N1557" s="11"/>
      <c r="O1557" s="11"/>
    </row>
    <row r="1558" spans="13:15" ht="24">
      <c r="M1558" s="11"/>
      <c r="N1558" s="11"/>
      <c r="O1558" s="11"/>
    </row>
    <row r="1559" spans="13:15" ht="24">
      <c r="M1559" s="11"/>
      <c r="N1559" s="11"/>
      <c r="O1559" s="11"/>
    </row>
    <row r="1560" spans="13:15" ht="24">
      <c r="M1560" s="11"/>
      <c r="N1560" s="11"/>
      <c r="O1560" s="11"/>
    </row>
    <row r="1561" spans="13:15" ht="24">
      <c r="M1561" s="11"/>
      <c r="N1561" s="11"/>
      <c r="O1561" s="11"/>
    </row>
    <row r="1562" spans="13:15" ht="24">
      <c r="M1562" s="11"/>
      <c r="N1562" s="11"/>
      <c r="O1562" s="11"/>
    </row>
    <row r="1563" spans="13:15" ht="24">
      <c r="M1563" s="11"/>
      <c r="N1563" s="11"/>
      <c r="O1563" s="11"/>
    </row>
    <row r="1564" spans="13:15" ht="24">
      <c r="M1564" s="11"/>
      <c r="N1564" s="11"/>
      <c r="O1564" s="11"/>
    </row>
    <row r="1565" spans="13:15" ht="24">
      <c r="M1565" s="11"/>
      <c r="N1565" s="11"/>
      <c r="O1565" s="11"/>
    </row>
    <row r="1566" spans="13:15" ht="24">
      <c r="M1566" s="11"/>
      <c r="N1566" s="11"/>
      <c r="O1566" s="11"/>
    </row>
    <row r="1567" spans="13:15" ht="24">
      <c r="M1567" s="11"/>
      <c r="N1567" s="11"/>
      <c r="O1567" s="11"/>
    </row>
    <row r="1568" spans="13:15" ht="24">
      <c r="M1568" s="11"/>
      <c r="N1568" s="11"/>
      <c r="O1568" s="11"/>
    </row>
    <row r="1569" spans="13:15" ht="24">
      <c r="M1569" s="11"/>
      <c r="N1569" s="11"/>
      <c r="O1569" s="11"/>
    </row>
    <row r="1570" spans="13:15" ht="24">
      <c r="M1570" s="11"/>
      <c r="N1570" s="11"/>
      <c r="O1570" s="11"/>
    </row>
    <row r="1571" spans="13:15" ht="24">
      <c r="M1571" s="11"/>
      <c r="N1571" s="11"/>
      <c r="O1571" s="11"/>
    </row>
    <row r="1572" spans="13:15" ht="24">
      <c r="M1572" s="11"/>
      <c r="N1572" s="11"/>
      <c r="O1572" s="11"/>
    </row>
    <row r="1573" spans="13:15" ht="24">
      <c r="M1573" s="11"/>
      <c r="N1573" s="11"/>
      <c r="O1573" s="11"/>
    </row>
    <row r="1574" spans="13:15" ht="24">
      <c r="M1574" s="11"/>
      <c r="N1574" s="11"/>
      <c r="O1574" s="11"/>
    </row>
    <row r="1575" spans="13:15" ht="24">
      <c r="M1575" s="11"/>
      <c r="N1575" s="11"/>
      <c r="O1575" s="11"/>
    </row>
    <row r="1576" spans="13:15" ht="24">
      <c r="M1576" s="11"/>
      <c r="N1576" s="11"/>
      <c r="O1576" s="11"/>
    </row>
    <row r="1577" spans="13:15" ht="24">
      <c r="M1577" s="11"/>
      <c r="N1577" s="11"/>
      <c r="O1577" s="11"/>
    </row>
    <row r="1578" spans="13:15" ht="24">
      <c r="M1578" s="11"/>
      <c r="N1578" s="11"/>
      <c r="O1578" s="11"/>
    </row>
    <row r="1579" spans="13:15" ht="24">
      <c r="M1579" s="11"/>
      <c r="N1579" s="11"/>
      <c r="O1579" s="11"/>
    </row>
    <row r="1580" spans="13:15" ht="24">
      <c r="M1580" s="11"/>
      <c r="N1580" s="11"/>
      <c r="O1580" s="11"/>
    </row>
    <row r="1581" spans="13:15" ht="24">
      <c r="M1581" s="11"/>
      <c r="N1581" s="11"/>
      <c r="O1581" s="11"/>
    </row>
    <row r="1582" spans="13:15" ht="24">
      <c r="M1582" s="11"/>
      <c r="N1582" s="11"/>
      <c r="O1582" s="11"/>
    </row>
    <row r="1583" spans="13:15" ht="24">
      <c r="M1583" s="11"/>
      <c r="N1583" s="11"/>
      <c r="O1583" s="11"/>
    </row>
    <row r="1584" spans="13:15" ht="24">
      <c r="M1584" s="11"/>
      <c r="N1584" s="11"/>
      <c r="O1584" s="11"/>
    </row>
    <row r="1585" spans="13:15" ht="24">
      <c r="M1585" s="11"/>
      <c r="N1585" s="11"/>
      <c r="O1585" s="11"/>
    </row>
    <row r="1586" spans="13:15" ht="24">
      <c r="M1586" s="11"/>
      <c r="N1586" s="11"/>
      <c r="O1586" s="11"/>
    </row>
    <row r="1587" spans="13:15" ht="24">
      <c r="M1587" s="11"/>
      <c r="N1587" s="11"/>
      <c r="O1587" s="11"/>
    </row>
    <row r="1588" spans="13:15" ht="24">
      <c r="M1588" s="11"/>
      <c r="N1588" s="11"/>
      <c r="O1588" s="11"/>
    </row>
    <row r="1589" spans="13:15" ht="24">
      <c r="M1589" s="11"/>
      <c r="N1589" s="11"/>
      <c r="O1589" s="11"/>
    </row>
    <row r="1590" spans="13:15" ht="24">
      <c r="M1590" s="11"/>
      <c r="N1590" s="11"/>
      <c r="O1590" s="11"/>
    </row>
    <row r="1591" spans="13:15" ht="24">
      <c r="M1591" s="11"/>
      <c r="N1591" s="11"/>
      <c r="O1591" s="11"/>
    </row>
    <row r="1592" spans="13:15" ht="24">
      <c r="M1592" s="11"/>
      <c r="N1592" s="11"/>
      <c r="O1592" s="11"/>
    </row>
    <row r="1593" spans="13:15" ht="24">
      <c r="M1593" s="11"/>
      <c r="N1593" s="11"/>
      <c r="O1593" s="11"/>
    </row>
    <row r="1594" spans="13:15" ht="24">
      <c r="M1594" s="11"/>
      <c r="N1594" s="11"/>
      <c r="O1594" s="11"/>
    </row>
    <row r="1595" spans="13:15" ht="24">
      <c r="M1595" s="11"/>
      <c r="N1595" s="11"/>
      <c r="O1595" s="11"/>
    </row>
    <row r="1596" spans="13:15" ht="24">
      <c r="M1596" s="11"/>
      <c r="N1596" s="11"/>
      <c r="O1596" s="11"/>
    </row>
    <row r="1597" spans="13:15" ht="24">
      <c r="M1597" s="11"/>
      <c r="N1597" s="11"/>
      <c r="O1597" s="11"/>
    </row>
    <row r="1598" spans="13:15" ht="24">
      <c r="M1598" s="11"/>
      <c r="N1598" s="11"/>
      <c r="O1598" s="11"/>
    </row>
    <row r="1599" spans="13:15" ht="24">
      <c r="M1599" s="11"/>
      <c r="N1599" s="11"/>
      <c r="O1599" s="11"/>
    </row>
    <row r="1600" spans="13:15" ht="24">
      <c r="M1600" s="11"/>
      <c r="N1600" s="11"/>
      <c r="O1600" s="11"/>
    </row>
    <row r="1601" spans="13:15" ht="24">
      <c r="M1601" s="11"/>
      <c r="N1601" s="11"/>
      <c r="O1601" s="11"/>
    </row>
    <row r="1602" spans="13:15" ht="24">
      <c r="M1602" s="11"/>
      <c r="N1602" s="11"/>
      <c r="O1602" s="11"/>
    </row>
    <row r="1603" spans="13:15" ht="24">
      <c r="M1603" s="11"/>
      <c r="N1603" s="11"/>
      <c r="O1603" s="11"/>
    </row>
    <row r="1604" spans="13:15" ht="24">
      <c r="M1604" s="11"/>
      <c r="N1604" s="11"/>
      <c r="O1604" s="11"/>
    </row>
    <row r="1605" spans="13:15" ht="24">
      <c r="M1605" s="11"/>
      <c r="N1605" s="11"/>
      <c r="O1605" s="11"/>
    </row>
    <row r="1606" spans="13:15" ht="24">
      <c r="M1606" s="11"/>
      <c r="N1606" s="11"/>
      <c r="O1606" s="11"/>
    </row>
    <row r="1607" spans="13:15" ht="24">
      <c r="M1607" s="11"/>
      <c r="N1607" s="11"/>
      <c r="O1607" s="11"/>
    </row>
    <row r="1608" spans="13:15" ht="24">
      <c r="M1608" s="11"/>
      <c r="N1608" s="11"/>
      <c r="O1608" s="11"/>
    </row>
    <row r="1609" spans="13:15" ht="24">
      <c r="M1609" s="11"/>
      <c r="N1609" s="11"/>
      <c r="O1609" s="11"/>
    </row>
    <row r="1610" spans="13:15" ht="24">
      <c r="M1610" s="11"/>
      <c r="N1610" s="11"/>
      <c r="O1610" s="11"/>
    </row>
  </sheetData>
  <sheetProtection/>
  <mergeCells count="2">
    <mergeCell ref="Z8:AA8"/>
    <mergeCell ref="AB8:AC8"/>
  </mergeCells>
  <printOptions/>
  <pageMargins left="0.1968503937007874" right="0.1968503937007874" top="0.1968503937007874" bottom="0.1968503937007874" header="0.5118110236220472" footer="0.5118110236220472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31">
      <selection activeCell="I42" sqref="I42"/>
    </sheetView>
  </sheetViews>
  <sheetFormatPr defaultColWidth="9.140625" defaultRowHeight="23.25"/>
  <cols>
    <col min="1" max="1" width="9.57421875" style="30" customWidth="1"/>
    <col min="2" max="2" width="10.7109375" style="30" bestFit="1" customWidth="1"/>
    <col min="3" max="3" width="6.57421875" style="30" bestFit="1" customWidth="1"/>
    <col min="4" max="4" width="10.8515625" style="30" bestFit="1" customWidth="1"/>
    <col min="5" max="5" width="11.57421875" style="30" bestFit="1" customWidth="1"/>
    <col min="6" max="6" width="9.421875" style="30" bestFit="1" customWidth="1"/>
    <col min="7" max="7" width="10.7109375" style="30" bestFit="1" customWidth="1"/>
    <col min="8" max="8" width="3.140625" style="30" customWidth="1"/>
    <col min="9" max="9" width="9.57421875" style="30" bestFit="1" customWidth="1"/>
    <col min="10" max="11" width="8.421875" style="30" bestFit="1" customWidth="1"/>
    <col min="12" max="12" width="7.7109375" style="30" customWidth="1"/>
    <col min="13" max="16384" width="9.140625" style="30" customWidth="1"/>
  </cols>
  <sheetData>
    <row r="1" spans="1:12" s="18" customFormat="1" ht="21" customHeight="1">
      <c r="A1" s="306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8"/>
    </row>
    <row r="2" spans="1:12" s="18" customFormat="1" ht="21" customHeight="1">
      <c r="A2" s="306" t="s">
        <v>223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8"/>
    </row>
    <row r="3" spans="1:12" s="18" customFormat="1" ht="21" customHeight="1">
      <c r="A3" s="309" t="s">
        <v>216</v>
      </c>
      <c r="B3" s="309"/>
      <c r="C3" s="309"/>
      <c r="D3" s="310" t="s">
        <v>79</v>
      </c>
      <c r="E3" s="310"/>
      <c r="F3" s="310"/>
      <c r="G3" s="311" t="s">
        <v>80</v>
      </c>
      <c r="H3" s="311"/>
      <c r="I3" s="311"/>
      <c r="J3" s="321" t="s">
        <v>220</v>
      </c>
      <c r="K3" s="321"/>
      <c r="L3" s="321"/>
    </row>
    <row r="4" spans="1:12" s="18" customFormat="1" ht="21" customHeight="1">
      <c r="A4" s="315" t="s">
        <v>107</v>
      </c>
      <c r="B4" s="315"/>
      <c r="C4" s="315"/>
      <c r="D4" s="316" t="s">
        <v>108</v>
      </c>
      <c r="E4" s="317"/>
      <c r="F4" s="317"/>
      <c r="G4" s="311" t="s">
        <v>81</v>
      </c>
      <c r="H4" s="311"/>
      <c r="I4" s="311"/>
      <c r="J4" s="321" t="s">
        <v>82</v>
      </c>
      <c r="K4" s="321"/>
      <c r="L4" s="321"/>
    </row>
    <row r="5" spans="1:12" s="18" customFormat="1" ht="45" customHeight="1">
      <c r="A5" s="312" t="s">
        <v>5</v>
      </c>
      <c r="B5" s="19" t="s">
        <v>6</v>
      </c>
      <c r="C5" s="313" t="s">
        <v>7</v>
      </c>
      <c r="D5" s="313"/>
      <c r="E5" s="20" t="s">
        <v>8</v>
      </c>
      <c r="F5" s="21" t="s">
        <v>9</v>
      </c>
      <c r="G5" s="322" t="s">
        <v>83</v>
      </c>
      <c r="H5" s="314" t="s">
        <v>84</v>
      </c>
      <c r="I5" s="318" t="s">
        <v>85</v>
      </c>
      <c r="J5" s="320" t="s">
        <v>86</v>
      </c>
      <c r="K5" s="320"/>
      <c r="L5" s="320"/>
    </row>
    <row r="6" spans="1:12" s="18" customFormat="1" ht="42" customHeight="1">
      <c r="A6" s="312"/>
      <c r="B6" s="22" t="s">
        <v>87</v>
      </c>
      <c r="C6" s="23" t="s">
        <v>12</v>
      </c>
      <c r="D6" s="24" t="s">
        <v>13</v>
      </c>
      <c r="E6" s="25" t="s">
        <v>14</v>
      </c>
      <c r="F6" s="26" t="s">
        <v>15</v>
      </c>
      <c r="G6" s="323"/>
      <c r="H6" s="314"/>
      <c r="I6" s="319"/>
      <c r="J6" s="27" t="s">
        <v>88</v>
      </c>
      <c r="K6" s="28" t="s">
        <v>89</v>
      </c>
      <c r="L6" s="29" t="s">
        <v>90</v>
      </c>
    </row>
    <row r="7" spans="1:12" s="18" customFormat="1" ht="19.5" customHeight="1">
      <c r="A7" s="34" t="s">
        <v>16</v>
      </c>
      <c r="B7" s="35" t="s">
        <v>17</v>
      </c>
      <c r="C7" s="36" t="s">
        <v>18</v>
      </c>
      <c r="D7" s="37" t="s">
        <v>19</v>
      </c>
      <c r="E7" s="38" t="s">
        <v>91</v>
      </c>
      <c r="F7" s="39" t="s">
        <v>92</v>
      </c>
      <c r="G7" s="34" t="s">
        <v>22</v>
      </c>
      <c r="H7" s="34" t="s">
        <v>93</v>
      </c>
      <c r="I7" s="40" t="s">
        <v>16</v>
      </c>
      <c r="J7" s="41" t="s">
        <v>94</v>
      </c>
      <c r="K7" s="42" t="s">
        <v>95</v>
      </c>
      <c r="L7" s="43" t="s">
        <v>96</v>
      </c>
    </row>
    <row r="8" spans="1:12" s="44" customFormat="1" ht="16.5" customHeight="1">
      <c r="A8" s="225">
        <v>23472</v>
      </c>
      <c r="B8" s="226">
        <v>301.95</v>
      </c>
      <c r="C8" s="226">
        <v>15.054</v>
      </c>
      <c r="D8" s="230">
        <v>1.3006656</v>
      </c>
      <c r="E8" s="230">
        <v>54.36489</v>
      </c>
      <c r="F8" s="230">
        <v>70.710542270784</v>
      </c>
      <c r="G8" s="231" t="s">
        <v>133</v>
      </c>
      <c r="H8" s="232">
        <v>1</v>
      </c>
      <c r="I8" s="233">
        <v>23472</v>
      </c>
      <c r="J8" s="226">
        <v>60.21962</v>
      </c>
      <c r="K8" s="226">
        <v>48.0533</v>
      </c>
      <c r="L8" s="226">
        <v>54.82175</v>
      </c>
    </row>
    <row r="9" spans="1:12" s="44" customFormat="1" ht="16.5" customHeight="1">
      <c r="A9" s="227">
        <v>23495</v>
      </c>
      <c r="B9" s="228">
        <v>301.64</v>
      </c>
      <c r="C9" s="228">
        <v>3.474</v>
      </c>
      <c r="D9" s="234">
        <v>0.3001536</v>
      </c>
      <c r="E9" s="234">
        <v>58.241636666666665</v>
      </c>
      <c r="F9" s="234">
        <v>17.481436915392</v>
      </c>
      <c r="G9" s="235" t="s">
        <v>134</v>
      </c>
      <c r="H9" s="236">
        <f aca="true" t="shared" si="0" ref="H9:H24">+H8+1</f>
        <v>2</v>
      </c>
      <c r="I9" s="237">
        <v>23495</v>
      </c>
      <c r="J9" s="228">
        <v>56.54281</v>
      </c>
      <c r="K9" s="228">
        <v>59.97524</v>
      </c>
      <c r="L9" s="228">
        <v>58.20686</v>
      </c>
    </row>
    <row r="10" spans="1:13" s="44" customFormat="1" ht="16.5" customHeight="1">
      <c r="A10" s="227">
        <v>23502</v>
      </c>
      <c r="B10" s="228">
        <v>301.91</v>
      </c>
      <c r="C10" s="228">
        <v>4.375</v>
      </c>
      <c r="D10" s="234">
        <v>0.378</v>
      </c>
      <c r="E10" s="234">
        <v>2.491233333333333</v>
      </c>
      <c r="F10" s="234">
        <v>0.9416861999999999</v>
      </c>
      <c r="G10" s="235" t="s">
        <v>135</v>
      </c>
      <c r="H10" s="236">
        <f t="shared" si="0"/>
        <v>3</v>
      </c>
      <c r="I10" s="237">
        <v>23502</v>
      </c>
      <c r="J10" s="228">
        <v>5.82326</v>
      </c>
      <c r="K10" s="228">
        <v>1.65044</v>
      </c>
      <c r="L10" s="228">
        <v>0</v>
      </c>
      <c r="M10" s="45"/>
    </row>
    <row r="11" spans="1:13" s="44" customFormat="1" ht="16.5" customHeight="1">
      <c r="A11" s="227">
        <v>23509</v>
      </c>
      <c r="B11" s="228">
        <v>302.04</v>
      </c>
      <c r="C11" s="228">
        <v>12.237</v>
      </c>
      <c r="D11" s="234">
        <v>1.0572768000000001</v>
      </c>
      <c r="E11" s="234">
        <v>1.6858733333333333</v>
      </c>
      <c r="F11" s="234">
        <v>1.782434763072</v>
      </c>
      <c r="G11" s="238" t="s">
        <v>136</v>
      </c>
      <c r="H11" s="236">
        <f t="shared" si="0"/>
        <v>4</v>
      </c>
      <c r="I11" s="237">
        <v>23509</v>
      </c>
      <c r="J11" s="228">
        <v>0.37542</v>
      </c>
      <c r="K11" s="228">
        <v>0.64694</v>
      </c>
      <c r="L11" s="228">
        <v>4.03526</v>
      </c>
      <c r="M11" s="45"/>
    </row>
    <row r="12" spans="1:13" s="44" customFormat="1" ht="16.5" customHeight="1">
      <c r="A12" s="227">
        <v>23536</v>
      </c>
      <c r="B12" s="228">
        <v>302.04</v>
      </c>
      <c r="C12" s="228">
        <v>19.508</v>
      </c>
      <c r="D12" s="234">
        <v>1.6854912</v>
      </c>
      <c r="E12" s="234">
        <v>25.36932333333333</v>
      </c>
      <c r="F12" s="234">
        <v>42.759771228287995</v>
      </c>
      <c r="G12" s="235" t="s">
        <v>120</v>
      </c>
      <c r="H12" s="236">
        <f t="shared" si="0"/>
        <v>5</v>
      </c>
      <c r="I12" s="237">
        <v>23536</v>
      </c>
      <c r="J12" s="228">
        <v>29.12759</v>
      </c>
      <c r="K12" s="228">
        <v>24.38847</v>
      </c>
      <c r="L12" s="228">
        <v>22.59191</v>
      </c>
      <c r="M12" s="45"/>
    </row>
    <row r="13" spans="1:13" s="44" customFormat="1" ht="16.5" customHeight="1">
      <c r="A13" s="227">
        <v>23540</v>
      </c>
      <c r="B13" s="228">
        <v>301.7</v>
      </c>
      <c r="C13" s="228">
        <v>3.328</v>
      </c>
      <c r="D13" s="234">
        <v>0.2875392</v>
      </c>
      <c r="E13" s="234">
        <v>29.47993</v>
      </c>
      <c r="F13" s="234">
        <v>8.476635488255999</v>
      </c>
      <c r="G13" s="235" t="s">
        <v>121</v>
      </c>
      <c r="H13" s="236">
        <f t="shared" si="0"/>
        <v>6</v>
      </c>
      <c r="I13" s="237">
        <v>23540</v>
      </c>
      <c r="J13" s="228">
        <v>23.05771</v>
      </c>
      <c r="K13" s="228">
        <v>34.65475</v>
      </c>
      <c r="L13" s="228">
        <v>30.72733</v>
      </c>
      <c r="M13" s="45"/>
    </row>
    <row r="14" spans="1:13" s="44" customFormat="1" ht="16.5" customHeight="1">
      <c r="A14" s="227">
        <v>23560</v>
      </c>
      <c r="B14" s="228">
        <v>301.42</v>
      </c>
      <c r="C14" s="228">
        <v>0.671</v>
      </c>
      <c r="D14" s="234">
        <v>0.05797440000000001</v>
      </c>
      <c r="E14" s="234">
        <v>12.162440000000002</v>
      </c>
      <c r="F14" s="234">
        <v>0.7051101615360003</v>
      </c>
      <c r="G14" s="235" t="s">
        <v>138</v>
      </c>
      <c r="H14" s="236">
        <f t="shared" si="0"/>
        <v>7</v>
      </c>
      <c r="I14" s="237">
        <v>23560</v>
      </c>
      <c r="J14" s="228">
        <v>13.09557</v>
      </c>
      <c r="K14" s="228">
        <v>15.05397</v>
      </c>
      <c r="L14" s="228">
        <v>8.33778</v>
      </c>
      <c r="M14" s="45"/>
    </row>
    <row r="15" spans="1:13" s="44" customFormat="1" ht="16.5" customHeight="1">
      <c r="A15" s="227">
        <v>23567</v>
      </c>
      <c r="B15" s="228">
        <v>302.08</v>
      </c>
      <c r="C15" s="228">
        <v>67.793</v>
      </c>
      <c r="D15" s="234">
        <v>5.857315200000001</v>
      </c>
      <c r="E15" s="234">
        <v>117.64683333333333</v>
      </c>
      <c r="F15" s="234">
        <v>689.0945851152002</v>
      </c>
      <c r="G15" s="235" t="s">
        <v>139</v>
      </c>
      <c r="H15" s="236">
        <f t="shared" si="0"/>
        <v>8</v>
      </c>
      <c r="I15" s="237">
        <v>23567</v>
      </c>
      <c r="J15" s="228">
        <v>104.57558</v>
      </c>
      <c r="K15" s="228">
        <v>121.47115</v>
      </c>
      <c r="L15" s="228">
        <v>126.89377</v>
      </c>
      <c r="M15" s="45"/>
    </row>
    <row r="16" spans="1:13" s="44" customFormat="1" ht="16.5" customHeight="1">
      <c r="A16" s="227">
        <v>23579</v>
      </c>
      <c r="B16" s="228">
        <v>301.94</v>
      </c>
      <c r="C16" s="228">
        <v>45.159</v>
      </c>
      <c r="D16" s="234">
        <v>3.9017376</v>
      </c>
      <c r="E16" s="234">
        <v>110.55087666666667</v>
      </c>
      <c r="F16" s="234">
        <v>431.34051220329604</v>
      </c>
      <c r="G16" s="235" t="s">
        <v>140</v>
      </c>
      <c r="H16" s="236">
        <f t="shared" si="0"/>
        <v>9</v>
      </c>
      <c r="I16" s="237">
        <v>23579</v>
      </c>
      <c r="J16" s="228">
        <v>113.74705</v>
      </c>
      <c r="K16" s="228">
        <v>107.81893</v>
      </c>
      <c r="L16" s="228">
        <v>110.08665</v>
      </c>
      <c r="M16" s="45"/>
    </row>
    <row r="17" spans="1:13" s="44" customFormat="1" ht="16.5" customHeight="1">
      <c r="A17" s="227">
        <v>23593</v>
      </c>
      <c r="B17" s="228">
        <v>301.91</v>
      </c>
      <c r="C17" s="228">
        <v>11.453</v>
      </c>
      <c r="D17" s="234">
        <v>0.9895392</v>
      </c>
      <c r="E17" s="234">
        <v>41.73182333333333</v>
      </c>
      <c r="F17" s="234">
        <v>41.29527507580799</v>
      </c>
      <c r="G17" s="235" t="s">
        <v>141</v>
      </c>
      <c r="H17" s="236">
        <f t="shared" si="0"/>
        <v>10</v>
      </c>
      <c r="I17" s="237">
        <v>23593</v>
      </c>
      <c r="J17" s="228">
        <v>36.86105</v>
      </c>
      <c r="K17" s="228">
        <v>46.74614</v>
      </c>
      <c r="L17" s="228">
        <v>41.58828</v>
      </c>
      <c r="M17" s="45"/>
    </row>
    <row r="18" spans="1:13" s="44" customFormat="1" ht="16.5" customHeight="1">
      <c r="A18" s="227">
        <v>23602</v>
      </c>
      <c r="B18" s="228">
        <v>301.85</v>
      </c>
      <c r="C18" s="228">
        <v>3.07</v>
      </c>
      <c r="D18" s="234">
        <v>0.265248</v>
      </c>
      <c r="E18" s="234">
        <v>41.31991333333333</v>
      </c>
      <c r="F18" s="234">
        <v>10.96002437184</v>
      </c>
      <c r="G18" s="235" t="s">
        <v>142</v>
      </c>
      <c r="H18" s="236">
        <f t="shared" si="0"/>
        <v>11</v>
      </c>
      <c r="I18" s="237">
        <v>23602</v>
      </c>
      <c r="J18" s="228">
        <v>35.52334</v>
      </c>
      <c r="K18" s="228">
        <v>52.96407</v>
      </c>
      <c r="L18" s="228">
        <v>35.47233</v>
      </c>
      <c r="M18" s="45"/>
    </row>
    <row r="19" spans="1:13" s="44" customFormat="1" ht="16.5" customHeight="1">
      <c r="A19" s="227">
        <v>23619</v>
      </c>
      <c r="B19" s="228">
        <v>301.94</v>
      </c>
      <c r="C19" s="228">
        <v>12.279</v>
      </c>
      <c r="D19" s="234">
        <v>1.0609056000000001</v>
      </c>
      <c r="E19" s="234">
        <v>40.63762666666667</v>
      </c>
      <c r="F19" s="234">
        <v>43.11268570137601</v>
      </c>
      <c r="G19" s="235" t="s">
        <v>143</v>
      </c>
      <c r="H19" s="236">
        <f t="shared" si="0"/>
        <v>12</v>
      </c>
      <c r="I19" s="237">
        <v>23619</v>
      </c>
      <c r="J19" s="228">
        <v>42.8055</v>
      </c>
      <c r="K19" s="228">
        <v>37.43316</v>
      </c>
      <c r="L19" s="228">
        <v>41.67422</v>
      </c>
      <c r="M19" s="45"/>
    </row>
    <row r="20" spans="1:13" s="44" customFormat="1" ht="16.5" customHeight="1">
      <c r="A20" s="227">
        <v>23623</v>
      </c>
      <c r="B20" s="228">
        <v>301.96</v>
      </c>
      <c r="C20" s="228">
        <v>15.355</v>
      </c>
      <c r="D20" s="234">
        <v>1.326672</v>
      </c>
      <c r="E20" s="234">
        <v>41.256159999999994</v>
      </c>
      <c r="F20" s="234">
        <v>54.73339229952</v>
      </c>
      <c r="G20" s="235" t="s">
        <v>144</v>
      </c>
      <c r="H20" s="236">
        <f t="shared" si="0"/>
        <v>13</v>
      </c>
      <c r="I20" s="237">
        <v>23623</v>
      </c>
      <c r="J20" s="228">
        <v>40.69476</v>
      </c>
      <c r="K20" s="228">
        <v>44.19347</v>
      </c>
      <c r="L20" s="228">
        <v>38.88025</v>
      </c>
      <c r="M20" s="45"/>
    </row>
    <row r="21" spans="1:13" s="44" customFormat="1" ht="16.5" customHeight="1">
      <c r="A21" s="227">
        <v>23633</v>
      </c>
      <c r="B21" s="228">
        <v>301.92</v>
      </c>
      <c r="C21" s="228">
        <v>34.411</v>
      </c>
      <c r="D21" s="234">
        <v>2.9731104000000004</v>
      </c>
      <c r="E21" s="234">
        <v>99.32137333333333</v>
      </c>
      <c r="F21" s="234">
        <v>295.293407999616</v>
      </c>
      <c r="G21" s="235" t="s">
        <v>145</v>
      </c>
      <c r="H21" s="236">
        <f t="shared" si="0"/>
        <v>14</v>
      </c>
      <c r="I21" s="237">
        <v>23633</v>
      </c>
      <c r="J21" s="228">
        <v>105.7612</v>
      </c>
      <c r="K21" s="228">
        <v>91.82814</v>
      </c>
      <c r="L21" s="228">
        <v>100.37478</v>
      </c>
      <c r="M21" s="45"/>
    </row>
    <row r="22" spans="1:12" s="44" customFormat="1" ht="16.5" customHeight="1">
      <c r="A22" s="227">
        <v>23644</v>
      </c>
      <c r="B22" s="228">
        <v>302.2</v>
      </c>
      <c r="C22" s="228">
        <v>71.246</v>
      </c>
      <c r="D22" s="234">
        <v>6.1556543999999995</v>
      </c>
      <c r="E22" s="234">
        <v>94.99003666666665</v>
      </c>
      <c r="F22" s="234">
        <v>584.7258371633279</v>
      </c>
      <c r="G22" s="235" t="s">
        <v>146</v>
      </c>
      <c r="H22" s="236">
        <f t="shared" si="0"/>
        <v>15</v>
      </c>
      <c r="I22" s="237">
        <v>23644</v>
      </c>
      <c r="J22" s="228">
        <v>102.81533</v>
      </c>
      <c r="K22" s="228">
        <v>107.02113</v>
      </c>
      <c r="L22" s="228">
        <v>75.13365</v>
      </c>
    </row>
    <row r="23" spans="1:12" s="44" customFormat="1" ht="16.5" customHeight="1">
      <c r="A23" s="227">
        <v>23655</v>
      </c>
      <c r="B23" s="228">
        <v>301.98</v>
      </c>
      <c r="C23" s="228">
        <v>36.547</v>
      </c>
      <c r="D23" s="234">
        <v>3.1576608</v>
      </c>
      <c r="E23" s="234">
        <v>13.361469999999999</v>
      </c>
      <c r="F23" s="234">
        <v>42.190990049376</v>
      </c>
      <c r="G23" s="235" t="s">
        <v>147</v>
      </c>
      <c r="H23" s="236">
        <f t="shared" si="0"/>
        <v>16</v>
      </c>
      <c r="I23" s="237">
        <v>23655</v>
      </c>
      <c r="J23" s="228">
        <v>16.75198</v>
      </c>
      <c r="K23" s="228">
        <v>10.8594</v>
      </c>
      <c r="L23" s="228">
        <v>12.47303</v>
      </c>
    </row>
    <row r="24" spans="1:12" s="44" customFormat="1" ht="16.5" customHeight="1">
      <c r="A24" s="227">
        <v>23662</v>
      </c>
      <c r="B24" s="228">
        <v>301.85</v>
      </c>
      <c r="C24" s="228">
        <v>26.925</v>
      </c>
      <c r="D24" s="234">
        <v>2.3263200000000004</v>
      </c>
      <c r="E24" s="234">
        <v>11.335456666666667</v>
      </c>
      <c r="F24" s="234">
        <v>26.369899552800007</v>
      </c>
      <c r="G24" s="235" t="s">
        <v>116</v>
      </c>
      <c r="H24" s="236">
        <f t="shared" si="0"/>
        <v>17</v>
      </c>
      <c r="I24" s="237">
        <v>23662</v>
      </c>
      <c r="J24" s="228">
        <v>12.61869</v>
      </c>
      <c r="K24" s="228">
        <v>17.00569</v>
      </c>
      <c r="L24" s="228">
        <v>4.38199</v>
      </c>
    </row>
    <row r="25" spans="1:12" s="44" customFormat="1" ht="16.5" customHeight="1">
      <c r="A25" s="227">
        <v>23671</v>
      </c>
      <c r="B25" s="228">
        <v>301.77</v>
      </c>
      <c r="C25" s="228">
        <v>18.151</v>
      </c>
      <c r="D25" s="234">
        <v>1.5682464</v>
      </c>
      <c r="E25" s="234">
        <v>8.969610000000001</v>
      </c>
      <c r="F25" s="234">
        <v>14.066558591904002</v>
      </c>
      <c r="G25" s="235" t="s">
        <v>117</v>
      </c>
      <c r="H25" s="236">
        <f aca="true" t="shared" si="1" ref="H25:H39">+H24+1</f>
        <v>18</v>
      </c>
      <c r="I25" s="237">
        <v>23671</v>
      </c>
      <c r="J25" s="228">
        <v>10.02199</v>
      </c>
      <c r="K25" s="228">
        <v>4.37902</v>
      </c>
      <c r="L25" s="228">
        <v>12.50782</v>
      </c>
    </row>
    <row r="26" spans="1:12" s="44" customFormat="1" ht="16.5" customHeight="1">
      <c r="A26" s="227">
        <v>23686</v>
      </c>
      <c r="B26" s="228">
        <v>301.94</v>
      </c>
      <c r="C26" s="228">
        <v>32.768</v>
      </c>
      <c r="D26" s="234">
        <v>2.8311552000000004</v>
      </c>
      <c r="E26" s="234">
        <v>37.079060000000005</v>
      </c>
      <c r="F26" s="234">
        <v>104.97657353011203</v>
      </c>
      <c r="G26" s="235" t="s">
        <v>148</v>
      </c>
      <c r="H26" s="236">
        <f t="shared" si="1"/>
        <v>19</v>
      </c>
      <c r="I26" s="237">
        <v>23686</v>
      </c>
      <c r="J26" s="228">
        <v>37.34056</v>
      </c>
      <c r="K26" s="228">
        <v>34.30859</v>
      </c>
      <c r="L26" s="228">
        <v>39.58803</v>
      </c>
    </row>
    <row r="27" spans="1:12" s="44" customFormat="1" ht="16.5" customHeight="1">
      <c r="A27" s="227">
        <v>23690</v>
      </c>
      <c r="B27" s="228">
        <v>301.89</v>
      </c>
      <c r="C27" s="228">
        <v>28.584</v>
      </c>
      <c r="D27" s="234">
        <v>2.4696576</v>
      </c>
      <c r="E27" s="234">
        <v>45.722136666666664</v>
      </c>
      <c r="F27" s="234">
        <v>112.918022307072</v>
      </c>
      <c r="G27" s="235" t="s">
        <v>149</v>
      </c>
      <c r="H27" s="236">
        <f t="shared" si="1"/>
        <v>20</v>
      </c>
      <c r="I27" s="237">
        <v>23690</v>
      </c>
      <c r="J27" s="229">
        <v>62.13567</v>
      </c>
      <c r="K27" s="228">
        <v>32.99835</v>
      </c>
      <c r="L27" s="228">
        <v>42.03239</v>
      </c>
    </row>
    <row r="28" spans="1:12" s="44" customFormat="1" ht="16.5" customHeight="1">
      <c r="A28" s="227">
        <v>23707</v>
      </c>
      <c r="B28" s="228">
        <v>301.82</v>
      </c>
      <c r="C28" s="228">
        <v>17.219</v>
      </c>
      <c r="D28" s="234">
        <v>1.4877216000000002</v>
      </c>
      <c r="E28" s="234">
        <v>32.23843</v>
      </c>
      <c r="F28" s="234">
        <v>47.96180866108801</v>
      </c>
      <c r="G28" s="235" t="s">
        <v>150</v>
      </c>
      <c r="H28" s="236">
        <f t="shared" si="1"/>
        <v>21</v>
      </c>
      <c r="I28" s="237">
        <v>23707</v>
      </c>
      <c r="J28" s="228">
        <v>32.34567</v>
      </c>
      <c r="K28" s="228">
        <v>33.33053</v>
      </c>
      <c r="L28" s="228">
        <v>31.03909</v>
      </c>
    </row>
    <row r="29" spans="1:12" s="44" customFormat="1" ht="16.5" customHeight="1">
      <c r="A29" s="227">
        <v>23716</v>
      </c>
      <c r="B29" s="228">
        <v>301.94</v>
      </c>
      <c r="C29" s="228">
        <v>5.779</v>
      </c>
      <c r="D29" s="234">
        <v>0.4993056</v>
      </c>
      <c r="E29" s="234">
        <v>14.048913333333333</v>
      </c>
      <c r="F29" s="234">
        <v>7.014701101248</v>
      </c>
      <c r="G29" s="235" t="s">
        <v>151</v>
      </c>
      <c r="H29" s="236">
        <f t="shared" si="1"/>
        <v>22</v>
      </c>
      <c r="I29" s="237">
        <v>23716</v>
      </c>
      <c r="J29" s="228">
        <v>11.75167</v>
      </c>
      <c r="K29" s="228">
        <v>14.74466</v>
      </c>
      <c r="L29" s="228">
        <v>15.65041</v>
      </c>
    </row>
    <row r="30" spans="1:12" s="44" customFormat="1" ht="16.5" customHeight="1">
      <c r="A30" s="227">
        <v>23725</v>
      </c>
      <c r="B30" s="228">
        <v>301.95</v>
      </c>
      <c r="C30" s="228">
        <v>5.789</v>
      </c>
      <c r="D30" s="234">
        <v>0.5001696</v>
      </c>
      <c r="E30" s="234">
        <v>22.59515</v>
      </c>
      <c r="F30" s="234">
        <v>11.30140713744</v>
      </c>
      <c r="G30" s="235" t="s">
        <v>152</v>
      </c>
      <c r="H30" s="236">
        <f t="shared" si="1"/>
        <v>23</v>
      </c>
      <c r="I30" s="237">
        <v>23725</v>
      </c>
      <c r="J30" s="228">
        <v>7.78162</v>
      </c>
      <c r="K30" s="228">
        <v>23.55484</v>
      </c>
      <c r="L30" s="228">
        <v>36.44899</v>
      </c>
    </row>
    <row r="31" spans="1:12" s="44" customFormat="1" ht="16.5" customHeight="1">
      <c r="A31" s="227">
        <v>23733</v>
      </c>
      <c r="B31" s="228">
        <v>302.05</v>
      </c>
      <c r="C31" s="228">
        <v>8.305</v>
      </c>
      <c r="D31" s="234">
        <v>0.717552</v>
      </c>
      <c r="E31" s="234">
        <v>28.522503333333333</v>
      </c>
      <c r="F31" s="234">
        <v>20.466379311839997</v>
      </c>
      <c r="G31" s="235" t="s">
        <v>153</v>
      </c>
      <c r="H31" s="236">
        <f t="shared" si="1"/>
        <v>24</v>
      </c>
      <c r="I31" s="237">
        <v>23733</v>
      </c>
      <c r="J31" s="228">
        <v>26.05888</v>
      </c>
      <c r="K31" s="228">
        <v>27.62859</v>
      </c>
      <c r="L31" s="228">
        <v>31.88004</v>
      </c>
    </row>
    <row r="32" spans="1:12" s="44" customFormat="1" ht="16.5" customHeight="1">
      <c r="A32" s="227">
        <v>23750</v>
      </c>
      <c r="B32" s="228">
        <v>301.99</v>
      </c>
      <c r="C32" s="228">
        <v>12.096</v>
      </c>
      <c r="D32" s="234">
        <v>1.0450944</v>
      </c>
      <c r="E32" s="234">
        <v>12.345913333333334</v>
      </c>
      <c r="F32" s="234">
        <v>12.902644887552</v>
      </c>
      <c r="G32" s="235" t="s">
        <v>154</v>
      </c>
      <c r="H32" s="236">
        <f t="shared" si="1"/>
        <v>25</v>
      </c>
      <c r="I32" s="237">
        <v>23750</v>
      </c>
      <c r="J32" s="228">
        <v>9.83463</v>
      </c>
      <c r="K32" s="228">
        <v>17.20553</v>
      </c>
      <c r="L32" s="228">
        <v>9.99758</v>
      </c>
    </row>
    <row r="33" spans="1:12" s="44" customFormat="1" ht="16.5" customHeight="1">
      <c r="A33" s="227">
        <v>23768</v>
      </c>
      <c r="B33" s="228">
        <v>302.03</v>
      </c>
      <c r="C33" s="228">
        <v>2.017</v>
      </c>
      <c r="D33" s="234">
        <v>0.1742688</v>
      </c>
      <c r="E33" s="234">
        <v>11.62306</v>
      </c>
      <c r="F33" s="234">
        <v>2.025536718528</v>
      </c>
      <c r="G33" s="235" t="s">
        <v>155</v>
      </c>
      <c r="H33" s="236">
        <f t="shared" si="1"/>
        <v>26</v>
      </c>
      <c r="I33" s="237">
        <v>23768</v>
      </c>
      <c r="J33" s="228">
        <v>12.97561</v>
      </c>
      <c r="K33" s="228">
        <v>8.61636</v>
      </c>
      <c r="L33" s="228">
        <v>13.27721</v>
      </c>
    </row>
    <row r="34" spans="1:12" s="44" customFormat="1" ht="16.5" customHeight="1">
      <c r="A34" s="227">
        <v>23770</v>
      </c>
      <c r="B34" s="228">
        <v>302</v>
      </c>
      <c r="C34" s="228">
        <v>1.89</v>
      </c>
      <c r="D34" s="234">
        <v>0.163296</v>
      </c>
      <c r="E34" s="234">
        <v>19.700716666666665</v>
      </c>
      <c r="F34" s="234">
        <v>3.2170482287999995</v>
      </c>
      <c r="G34" s="235" t="s">
        <v>178</v>
      </c>
      <c r="H34" s="236">
        <f t="shared" si="1"/>
        <v>27</v>
      </c>
      <c r="I34" s="237">
        <v>23770</v>
      </c>
      <c r="J34" s="228">
        <v>19.22338</v>
      </c>
      <c r="K34" s="228">
        <v>26.04828</v>
      </c>
      <c r="L34" s="228">
        <v>13.83049</v>
      </c>
    </row>
    <row r="35" spans="1:12" s="44" customFormat="1" ht="16.5" customHeight="1">
      <c r="A35" s="227">
        <v>23772</v>
      </c>
      <c r="B35" s="228">
        <v>301.98</v>
      </c>
      <c r="C35" s="228">
        <v>5.118</v>
      </c>
      <c r="D35" s="234">
        <v>0.44219520000000007</v>
      </c>
      <c r="E35" s="234">
        <v>14.73091</v>
      </c>
      <c r="F35" s="234">
        <v>6.513937693632001</v>
      </c>
      <c r="G35" s="235" t="s">
        <v>129</v>
      </c>
      <c r="H35" s="236">
        <f t="shared" si="1"/>
        <v>28</v>
      </c>
      <c r="I35" s="237">
        <v>23772</v>
      </c>
      <c r="J35" s="228">
        <v>10.01595</v>
      </c>
      <c r="K35" s="228">
        <v>17.55034</v>
      </c>
      <c r="L35" s="228">
        <v>16.62644</v>
      </c>
    </row>
    <row r="36" spans="1:12" s="44" customFormat="1" ht="16.5" customHeight="1">
      <c r="A36" s="227">
        <v>23796</v>
      </c>
      <c r="B36" s="228">
        <v>302.04</v>
      </c>
      <c r="C36" s="228">
        <v>3.513</v>
      </c>
      <c r="D36" s="234">
        <v>0.3035232</v>
      </c>
      <c r="E36" s="234">
        <v>11.814373333333334</v>
      </c>
      <c r="F36" s="234">
        <v>3.5859364001280003</v>
      </c>
      <c r="G36" s="235" t="s">
        <v>130</v>
      </c>
      <c r="H36" s="236">
        <f t="shared" si="1"/>
        <v>29</v>
      </c>
      <c r="I36" s="237">
        <v>23796</v>
      </c>
      <c r="J36" s="228">
        <v>20.14959</v>
      </c>
      <c r="K36" s="228">
        <v>2.7908</v>
      </c>
      <c r="L36" s="228">
        <v>12.50273</v>
      </c>
    </row>
    <row r="37" spans="1:12" s="44" customFormat="1" ht="16.5" customHeight="1">
      <c r="A37" s="227">
        <v>23803</v>
      </c>
      <c r="B37" s="228">
        <v>301.97</v>
      </c>
      <c r="C37" s="228">
        <v>1.816</v>
      </c>
      <c r="D37" s="234">
        <v>0.15690240000000003</v>
      </c>
      <c r="E37" s="234">
        <v>16.49106</v>
      </c>
      <c r="F37" s="234">
        <v>2.5874868925440007</v>
      </c>
      <c r="G37" s="235" t="s">
        <v>131</v>
      </c>
      <c r="H37" s="236">
        <f t="shared" si="1"/>
        <v>30</v>
      </c>
      <c r="I37" s="237">
        <v>23803</v>
      </c>
      <c r="J37" s="228">
        <v>22.0825</v>
      </c>
      <c r="K37" s="228">
        <v>18.65852</v>
      </c>
      <c r="L37" s="228">
        <v>8.73216</v>
      </c>
    </row>
    <row r="38" spans="1:12" s="44" customFormat="1" ht="16.5" customHeight="1">
      <c r="A38" s="227">
        <v>23812</v>
      </c>
      <c r="B38" s="228">
        <v>301.97</v>
      </c>
      <c r="C38" s="228">
        <v>1.816</v>
      </c>
      <c r="D38" s="234">
        <v>0.15690240000000003</v>
      </c>
      <c r="E38" s="234">
        <v>16.49106</v>
      </c>
      <c r="F38" s="234">
        <v>2.5874868925440007</v>
      </c>
      <c r="G38" s="235" t="s">
        <v>224</v>
      </c>
      <c r="H38" s="236">
        <f t="shared" si="1"/>
        <v>31</v>
      </c>
      <c r="I38" s="237">
        <v>23812</v>
      </c>
      <c r="J38" s="228">
        <v>20.69373</v>
      </c>
      <c r="K38" s="228">
        <v>33.79427</v>
      </c>
      <c r="L38" s="228">
        <v>21.14417</v>
      </c>
    </row>
    <row r="39" spans="1:12" s="44" customFormat="1" ht="16.5" customHeight="1">
      <c r="A39" s="241">
        <v>23824</v>
      </c>
      <c r="B39" s="240">
        <v>301.97</v>
      </c>
      <c r="C39" s="240">
        <v>1.816</v>
      </c>
      <c r="D39" s="239">
        <v>0.15690240000000003</v>
      </c>
      <c r="E39" s="239">
        <v>16.49106</v>
      </c>
      <c r="F39" s="239">
        <v>2.5874868925440007</v>
      </c>
      <c r="G39" s="291" t="s">
        <v>225</v>
      </c>
      <c r="H39" s="242">
        <f t="shared" si="1"/>
        <v>32</v>
      </c>
      <c r="I39" s="292">
        <v>23824</v>
      </c>
      <c r="J39" s="240">
        <v>5.86446</v>
      </c>
      <c r="K39" s="240">
        <v>13.04299</v>
      </c>
      <c r="L39" s="240">
        <v>9.69764</v>
      </c>
    </row>
    <row r="40" spans="1:12" s="44" customFormat="1" ht="16.5" customHeight="1">
      <c r="A40" s="122"/>
      <c r="B40" s="129"/>
      <c r="C40" s="133"/>
      <c r="D40" s="184"/>
      <c r="E40" s="184"/>
      <c r="F40" s="184"/>
      <c r="G40" s="185"/>
      <c r="H40" s="186"/>
      <c r="I40" s="122"/>
      <c r="J40" s="129"/>
      <c r="K40" s="129"/>
      <c r="L40" s="129"/>
    </row>
    <row r="41" spans="1:12" ht="15.75" customHeight="1">
      <c r="A41" s="122"/>
      <c r="B41" s="129"/>
      <c r="C41" s="133"/>
      <c r="D41" s="184"/>
      <c r="E41" s="184"/>
      <c r="F41" s="184"/>
      <c r="G41" s="185"/>
      <c r="H41" s="186"/>
      <c r="I41" s="122"/>
      <c r="J41" s="129"/>
      <c r="K41" s="129"/>
      <c r="L41" s="129"/>
    </row>
    <row r="42" spans="1:12" ht="16.5" customHeight="1">
      <c r="A42" s="122"/>
      <c r="B42" s="129"/>
      <c r="C42" s="133"/>
      <c r="D42" s="184"/>
      <c r="E42" s="184"/>
      <c r="F42" s="184"/>
      <c r="G42" s="185"/>
      <c r="H42" s="186"/>
      <c r="I42" s="122"/>
      <c r="J42" s="129"/>
      <c r="K42" s="129"/>
      <c r="L42" s="129"/>
    </row>
    <row r="43" spans="1:3" ht="26.25">
      <c r="A43" s="122"/>
      <c r="B43" s="129"/>
      <c r="C43" s="133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M22" sqref="M22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31" t="s">
        <v>97</v>
      </c>
      <c r="E17" s="32">
        <v>32</v>
      </c>
      <c r="F17" s="33" t="s">
        <v>98</v>
      </c>
    </row>
    <row r="34" spans="4:6" ht="23.25">
      <c r="D34" s="31" t="s">
        <v>99</v>
      </c>
      <c r="E34" s="32">
        <v>864</v>
      </c>
      <c r="F34" s="33" t="s">
        <v>98</v>
      </c>
    </row>
  </sheetData>
  <sheetProtection/>
  <printOptions/>
  <pageMargins left="1.1811023622047245" right="0.1968503937007874" top="0.5905511811023623" bottom="0.1968503937007874" header="0.31496062992125984" footer="0.5118110236220472"/>
  <pageSetup horizontalDpi="300" verticalDpi="300" orientation="portrait" paperSize="9" r:id="rId2"/>
  <headerFooter alignWithMargins="0">
    <oddHeader>&amp;R&amp;"Angsana New,ตัวหนา"1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3">
      <selection activeCell="J38" sqref="J38"/>
    </sheetView>
  </sheetViews>
  <sheetFormatPr defaultColWidth="11.421875" defaultRowHeight="23.25"/>
  <cols>
    <col min="1" max="1" width="9.140625" style="109" bestFit="1" customWidth="1"/>
    <col min="2" max="2" width="2.7109375" style="110" bestFit="1" customWidth="1"/>
    <col min="3" max="3" width="7.421875" style="105" customWidth="1"/>
    <col min="4" max="4" width="7.421875" style="108" customWidth="1"/>
    <col min="5" max="5" width="8.421875" style="113" bestFit="1" customWidth="1"/>
    <col min="6" max="6" width="8.7109375" style="105" customWidth="1"/>
    <col min="7" max="15" width="9.7109375" style="105" customWidth="1"/>
    <col min="16" max="16384" width="11.421875" style="105" customWidth="1"/>
  </cols>
  <sheetData>
    <row r="1" spans="1:17" ht="22.5" customHeight="1">
      <c r="A1" s="102">
        <v>23468</v>
      </c>
      <c r="B1" s="103">
        <v>38078</v>
      </c>
      <c r="C1" s="111"/>
      <c r="D1" s="112">
        <v>301.34</v>
      </c>
      <c r="F1" s="104">
        <v>300.5</v>
      </c>
      <c r="Q1" s="106"/>
    </row>
    <row r="2" spans="1:17" ht="22.5" customHeight="1">
      <c r="A2" s="102">
        <v>23469</v>
      </c>
      <c r="B2" s="103">
        <v>38079</v>
      </c>
      <c r="C2" s="114"/>
      <c r="D2" s="112">
        <v>301.51</v>
      </c>
      <c r="Q2" s="106"/>
    </row>
    <row r="3" spans="1:17" ht="22.5" customHeight="1">
      <c r="A3" s="102">
        <v>23470</v>
      </c>
      <c r="B3" s="103">
        <v>38080</v>
      </c>
      <c r="C3" s="114"/>
      <c r="D3" s="112">
        <v>301.92</v>
      </c>
      <c r="Q3" s="106"/>
    </row>
    <row r="4" spans="1:17" ht="22.5" customHeight="1">
      <c r="A4" s="102">
        <v>23471</v>
      </c>
      <c r="B4" s="103">
        <v>38081</v>
      </c>
      <c r="C4" s="114"/>
      <c r="D4" s="112">
        <v>302</v>
      </c>
      <c r="Q4" s="106"/>
    </row>
    <row r="5" spans="1:17" ht="22.5" customHeight="1">
      <c r="A5" s="102">
        <v>23472</v>
      </c>
      <c r="B5" s="103">
        <v>38082</v>
      </c>
      <c r="C5" s="114"/>
      <c r="D5" s="112">
        <v>301.95</v>
      </c>
      <c r="E5" s="113">
        <v>301.95</v>
      </c>
      <c r="Q5" s="106"/>
    </row>
    <row r="6" spans="1:17" ht="22.5" customHeight="1">
      <c r="A6" s="102">
        <v>23473</v>
      </c>
      <c r="B6" s="103">
        <v>38083</v>
      </c>
      <c r="C6" s="114"/>
      <c r="D6" s="112">
        <v>301.74</v>
      </c>
      <c r="Q6" s="106"/>
    </row>
    <row r="7" spans="1:17" ht="22.5" customHeight="1">
      <c r="A7" s="102">
        <v>23474</v>
      </c>
      <c r="B7" s="103">
        <v>38084</v>
      </c>
      <c r="C7" s="115"/>
      <c r="D7" s="112">
        <v>301.69</v>
      </c>
      <c r="Q7" s="106"/>
    </row>
    <row r="8" spans="1:17" ht="22.5" customHeight="1">
      <c r="A8" s="102">
        <v>23475</v>
      </c>
      <c r="B8" s="103">
        <v>38085</v>
      </c>
      <c r="C8" s="114"/>
      <c r="D8" s="112">
        <v>301.62</v>
      </c>
      <c r="Q8" s="106"/>
    </row>
    <row r="9" spans="1:17" ht="22.5" customHeight="1">
      <c r="A9" s="102">
        <v>23476</v>
      </c>
      <c r="B9" s="103">
        <v>38086</v>
      </c>
      <c r="C9" s="114"/>
      <c r="D9" s="112">
        <v>301.74</v>
      </c>
      <c r="Q9" s="106"/>
    </row>
    <row r="10" spans="1:17" ht="22.5" customHeight="1">
      <c r="A10" s="102">
        <v>23477</v>
      </c>
      <c r="B10" s="103">
        <v>38087</v>
      </c>
      <c r="C10" s="114"/>
      <c r="D10" s="112">
        <v>302.04</v>
      </c>
      <c r="Q10" s="106"/>
    </row>
    <row r="11" spans="1:17" ht="22.5" customHeight="1">
      <c r="A11" s="102">
        <v>23478</v>
      </c>
      <c r="B11" s="103">
        <v>38088</v>
      </c>
      <c r="C11" s="114"/>
      <c r="D11" s="112">
        <v>302.02</v>
      </c>
      <c r="E11" s="76"/>
      <c r="Q11" s="106"/>
    </row>
    <row r="12" spans="1:17" ht="22.5" customHeight="1">
      <c r="A12" s="102">
        <v>23479</v>
      </c>
      <c r="B12" s="103">
        <v>38089</v>
      </c>
      <c r="C12" s="114"/>
      <c r="D12" s="112">
        <v>302.05</v>
      </c>
      <c r="Q12" s="106"/>
    </row>
    <row r="13" spans="1:17" ht="22.5" customHeight="1">
      <c r="A13" s="102">
        <v>23480</v>
      </c>
      <c r="B13" s="103">
        <v>38090</v>
      </c>
      <c r="C13" s="114"/>
      <c r="D13" s="112">
        <v>301.9</v>
      </c>
      <c r="Q13" s="106"/>
    </row>
    <row r="14" spans="1:17" ht="22.5" customHeight="1">
      <c r="A14" s="102">
        <v>23481</v>
      </c>
      <c r="B14" s="103">
        <v>38091</v>
      </c>
      <c r="C14" s="114"/>
      <c r="D14" s="112">
        <v>301.95</v>
      </c>
      <c r="Q14" s="106"/>
    </row>
    <row r="15" spans="1:17" ht="22.5" customHeight="1">
      <c r="A15" s="102">
        <v>23482</v>
      </c>
      <c r="B15" s="103">
        <v>38092</v>
      </c>
      <c r="C15" s="114"/>
      <c r="D15" s="112">
        <v>301.83</v>
      </c>
      <c r="Q15" s="106"/>
    </row>
    <row r="16" spans="1:17" ht="22.5" customHeight="1">
      <c r="A16" s="102">
        <v>23483</v>
      </c>
      <c r="B16" s="103">
        <v>38093</v>
      </c>
      <c r="C16" s="114"/>
      <c r="D16" s="112">
        <v>301.91</v>
      </c>
      <c r="Q16" s="106"/>
    </row>
    <row r="17" spans="1:17" ht="22.5" customHeight="1">
      <c r="A17" s="102">
        <v>23484</v>
      </c>
      <c r="B17" s="103">
        <v>38094</v>
      </c>
      <c r="C17" s="114"/>
      <c r="D17" s="112">
        <v>302.07</v>
      </c>
      <c r="J17" s="117" t="s">
        <v>97</v>
      </c>
      <c r="K17" s="118">
        <v>32</v>
      </c>
      <c r="L17" s="119" t="s">
        <v>98</v>
      </c>
      <c r="Q17" s="106"/>
    </row>
    <row r="18" spans="1:17" ht="22.5" customHeight="1">
      <c r="A18" s="102">
        <v>23485</v>
      </c>
      <c r="B18" s="103">
        <v>38095</v>
      </c>
      <c r="C18" s="114"/>
      <c r="D18" s="112">
        <v>302.04</v>
      </c>
      <c r="Q18" s="106"/>
    </row>
    <row r="19" spans="1:17" ht="22.5" customHeight="1">
      <c r="A19" s="102">
        <v>23486</v>
      </c>
      <c r="B19" s="103">
        <v>38096</v>
      </c>
      <c r="C19" s="114"/>
      <c r="D19" s="112">
        <v>302.06</v>
      </c>
      <c r="Q19" s="106"/>
    </row>
    <row r="20" spans="1:17" ht="22.5" customHeight="1">
      <c r="A20" s="102">
        <v>23487</v>
      </c>
      <c r="B20" s="103">
        <v>38097</v>
      </c>
      <c r="C20" s="116"/>
      <c r="D20" s="112">
        <v>302.04</v>
      </c>
      <c r="Q20" s="106"/>
    </row>
    <row r="21" spans="1:17" ht="22.5" customHeight="1">
      <c r="A21" s="102">
        <v>23488</v>
      </c>
      <c r="B21" s="103">
        <v>38098</v>
      </c>
      <c r="C21" s="114"/>
      <c r="D21" s="112">
        <v>301.96</v>
      </c>
      <c r="E21" s="120"/>
      <c r="Q21" s="106"/>
    </row>
    <row r="22" spans="1:17" ht="22.5" customHeight="1">
      <c r="A22" s="102">
        <v>23489</v>
      </c>
      <c r="B22" s="103">
        <v>38099</v>
      </c>
      <c r="C22" s="114"/>
      <c r="D22" s="112">
        <v>301.88</v>
      </c>
      <c r="Q22" s="106"/>
    </row>
    <row r="23" spans="1:17" ht="22.5" customHeight="1">
      <c r="A23" s="102">
        <v>23490</v>
      </c>
      <c r="B23" s="103">
        <v>38100</v>
      </c>
      <c r="C23" s="114"/>
      <c r="D23" s="112">
        <v>301.78</v>
      </c>
      <c r="Q23" s="106"/>
    </row>
    <row r="24" spans="1:17" ht="22.5" customHeight="1">
      <c r="A24" s="102">
        <v>23491</v>
      </c>
      <c r="B24" s="103">
        <v>38101</v>
      </c>
      <c r="C24" s="114"/>
      <c r="D24" s="112">
        <v>301.7</v>
      </c>
      <c r="H24" s="122"/>
      <c r="I24" s="129"/>
      <c r="Q24" s="106"/>
    </row>
    <row r="25" spans="1:17" ht="22.5" customHeight="1">
      <c r="A25" s="102">
        <v>23492</v>
      </c>
      <c r="B25" s="103">
        <v>38102</v>
      </c>
      <c r="C25" s="114"/>
      <c r="D25" s="112">
        <v>301.65</v>
      </c>
      <c r="H25" s="122"/>
      <c r="I25" s="129"/>
      <c r="Q25" s="106"/>
    </row>
    <row r="26" spans="1:17" ht="22.5" customHeight="1">
      <c r="A26" s="102">
        <v>23493</v>
      </c>
      <c r="B26" s="103">
        <v>38103</v>
      </c>
      <c r="C26" s="114"/>
      <c r="D26" s="112">
        <v>301.7</v>
      </c>
      <c r="H26" s="122"/>
      <c r="I26" s="129"/>
      <c r="Q26" s="106"/>
    </row>
    <row r="27" spans="1:19" ht="22.5" customHeight="1">
      <c r="A27" s="102">
        <v>23494</v>
      </c>
      <c r="B27" s="103">
        <v>38104</v>
      </c>
      <c r="C27" s="114"/>
      <c r="D27" s="112">
        <v>301.55</v>
      </c>
      <c r="G27" s="107"/>
      <c r="H27" s="122"/>
      <c r="I27" s="129"/>
      <c r="L27" s="107"/>
      <c r="M27" s="107"/>
      <c r="N27" s="107"/>
      <c r="O27" s="107"/>
      <c r="P27" s="107"/>
      <c r="Q27" s="106"/>
      <c r="R27" s="107"/>
      <c r="S27" s="107"/>
    </row>
    <row r="28" spans="1:19" s="107" customFormat="1" ht="22.5" customHeight="1">
      <c r="A28" s="102">
        <v>23495</v>
      </c>
      <c r="B28" s="103">
        <v>38105</v>
      </c>
      <c r="C28" s="114"/>
      <c r="D28" s="112">
        <v>301.64</v>
      </c>
      <c r="E28" s="113">
        <v>301.64</v>
      </c>
      <c r="G28" s="105"/>
      <c r="H28" s="122"/>
      <c r="I28" s="129"/>
      <c r="J28" s="105"/>
      <c r="K28" s="105"/>
      <c r="L28" s="105"/>
      <c r="M28" s="105"/>
      <c r="N28" s="105"/>
      <c r="O28" s="105"/>
      <c r="P28" s="105"/>
      <c r="Q28" s="106"/>
      <c r="R28" s="105"/>
      <c r="S28" s="105"/>
    </row>
    <row r="29" spans="1:17" ht="22.5" customHeight="1">
      <c r="A29" s="102">
        <v>23496</v>
      </c>
      <c r="B29" s="103">
        <v>38106</v>
      </c>
      <c r="C29" s="114"/>
      <c r="D29" s="112">
        <v>301.88</v>
      </c>
      <c r="H29" s="122"/>
      <c r="I29" s="129"/>
      <c r="Q29" s="106"/>
    </row>
    <row r="30" spans="1:17" ht="22.5" customHeight="1">
      <c r="A30" s="102">
        <v>23497</v>
      </c>
      <c r="B30" s="103">
        <v>38107</v>
      </c>
      <c r="C30" s="114"/>
      <c r="D30" s="112">
        <v>301.98</v>
      </c>
      <c r="H30" s="122"/>
      <c r="I30" s="129"/>
      <c r="Q30" s="106"/>
    </row>
    <row r="31" spans="1:17" ht="22.5" customHeight="1">
      <c r="A31" s="102">
        <v>23498</v>
      </c>
      <c r="B31" s="103">
        <v>38108</v>
      </c>
      <c r="C31" s="121"/>
      <c r="D31" s="112">
        <v>302.06</v>
      </c>
      <c r="H31" s="122"/>
      <c r="I31" s="129"/>
      <c r="Q31" s="106"/>
    </row>
    <row r="32" spans="1:9" ht="22.5" customHeight="1">
      <c r="A32" s="102">
        <v>23499</v>
      </c>
      <c r="B32" s="103">
        <v>38109</v>
      </c>
      <c r="C32" s="121"/>
      <c r="D32" s="112">
        <v>302.05</v>
      </c>
      <c r="H32" s="122"/>
      <c r="I32" s="129"/>
    </row>
    <row r="33" spans="1:9" ht="22.5" customHeight="1">
      <c r="A33" s="102">
        <v>23500</v>
      </c>
      <c r="B33" s="103">
        <v>38110</v>
      </c>
      <c r="C33" s="121"/>
      <c r="D33" s="112">
        <v>302.03</v>
      </c>
      <c r="H33" s="122"/>
      <c r="I33" s="129"/>
    </row>
    <row r="34" spans="1:12" ht="21" customHeight="1">
      <c r="A34" s="102">
        <v>23501</v>
      </c>
      <c r="B34" s="103">
        <v>38111</v>
      </c>
      <c r="C34" s="121"/>
      <c r="D34" s="112">
        <v>301.94</v>
      </c>
      <c r="H34" s="122"/>
      <c r="I34" s="129"/>
      <c r="J34" s="117"/>
      <c r="K34" s="118"/>
      <c r="L34" s="119"/>
    </row>
    <row r="35" spans="1:12" ht="21" customHeight="1">
      <c r="A35" s="102">
        <v>23502</v>
      </c>
      <c r="B35" s="103">
        <v>38112</v>
      </c>
      <c r="C35" s="121"/>
      <c r="D35" s="112">
        <v>301.97</v>
      </c>
      <c r="E35" s="113">
        <v>301.91</v>
      </c>
      <c r="J35" s="117" t="s">
        <v>97</v>
      </c>
      <c r="K35" s="118">
        <v>32</v>
      </c>
      <c r="L35" s="119" t="s">
        <v>98</v>
      </c>
    </row>
    <row r="36" spans="1:4" ht="21" customHeight="1">
      <c r="A36" s="102">
        <v>23503</v>
      </c>
      <c r="B36" s="103">
        <v>38113</v>
      </c>
      <c r="C36" s="121"/>
      <c r="D36" s="112">
        <v>302.04</v>
      </c>
    </row>
    <row r="37" spans="1:4" ht="21" customHeight="1">
      <c r="A37" s="102">
        <v>23504</v>
      </c>
      <c r="B37" s="103">
        <v>38114</v>
      </c>
      <c r="C37" s="121"/>
      <c r="D37" s="112">
        <v>301.98</v>
      </c>
    </row>
    <row r="38" spans="1:5" ht="21" customHeight="1">
      <c r="A38" s="102">
        <v>23505</v>
      </c>
      <c r="B38" s="103">
        <v>38115</v>
      </c>
      <c r="C38" s="121"/>
      <c r="D38" s="112">
        <v>301.93</v>
      </c>
      <c r="E38" s="120"/>
    </row>
    <row r="39" spans="1:4" ht="21">
      <c r="A39" s="102">
        <v>23506</v>
      </c>
      <c r="B39" s="103">
        <v>38116</v>
      </c>
      <c r="C39" s="121"/>
      <c r="D39" s="112">
        <v>302.05</v>
      </c>
    </row>
    <row r="40" spans="1:4" ht="21">
      <c r="A40" s="102">
        <v>23507</v>
      </c>
      <c r="B40" s="103">
        <v>38117</v>
      </c>
      <c r="C40" s="121"/>
      <c r="D40" s="112">
        <v>302.03</v>
      </c>
    </row>
    <row r="41" spans="1:4" ht="21">
      <c r="A41" s="102">
        <v>23508</v>
      </c>
      <c r="B41" s="103">
        <v>38118</v>
      </c>
      <c r="C41" s="121"/>
      <c r="D41" s="112">
        <v>302.07</v>
      </c>
    </row>
    <row r="42" spans="1:5" ht="21">
      <c r="A42" s="102">
        <v>23509</v>
      </c>
      <c r="B42" s="103">
        <v>38119</v>
      </c>
      <c r="C42" s="121"/>
      <c r="D42" s="112">
        <v>302.05</v>
      </c>
      <c r="E42" s="113">
        <v>302.04</v>
      </c>
    </row>
    <row r="43" spans="1:4" ht="21">
      <c r="A43" s="102">
        <v>23510</v>
      </c>
      <c r="B43" s="103">
        <v>38120</v>
      </c>
      <c r="C43" s="121"/>
      <c r="D43" s="112">
        <v>302.05</v>
      </c>
    </row>
    <row r="44" spans="1:4" ht="21">
      <c r="A44" s="102">
        <v>23511</v>
      </c>
      <c r="B44" s="103">
        <v>38121</v>
      </c>
      <c r="C44" s="121"/>
      <c r="D44" s="112">
        <v>301.9</v>
      </c>
    </row>
    <row r="45" spans="1:4" ht="21">
      <c r="A45" s="102">
        <v>23512</v>
      </c>
      <c r="B45" s="103">
        <v>38122</v>
      </c>
      <c r="C45" s="121"/>
      <c r="D45" s="112">
        <v>301.85</v>
      </c>
    </row>
    <row r="46" spans="1:4" ht="21">
      <c r="A46" s="102">
        <v>23513</v>
      </c>
      <c r="B46" s="103">
        <v>38123</v>
      </c>
      <c r="C46" s="121"/>
      <c r="D46" s="112">
        <v>301.9</v>
      </c>
    </row>
    <row r="47" spans="1:4" ht="21">
      <c r="A47" s="102">
        <v>23514</v>
      </c>
      <c r="B47" s="103">
        <v>38124</v>
      </c>
      <c r="C47" s="121"/>
      <c r="D47" s="112">
        <v>301.91</v>
      </c>
    </row>
    <row r="48" spans="1:5" ht="21">
      <c r="A48" s="102">
        <v>23515</v>
      </c>
      <c r="B48" s="103">
        <v>38125</v>
      </c>
      <c r="C48" s="121"/>
      <c r="D48" s="112">
        <v>301.88</v>
      </c>
      <c r="E48" s="75"/>
    </row>
    <row r="49" spans="1:4" ht="21">
      <c r="A49" s="102">
        <v>23516</v>
      </c>
      <c r="B49" s="103">
        <v>38126</v>
      </c>
      <c r="C49" s="121"/>
      <c r="D49" s="112">
        <v>301.67</v>
      </c>
    </row>
    <row r="50" spans="1:4" ht="21">
      <c r="A50" s="102">
        <v>23517</v>
      </c>
      <c r="B50" s="103">
        <v>38127</v>
      </c>
      <c r="C50" s="121"/>
      <c r="D50" s="112">
        <v>301.52</v>
      </c>
    </row>
    <row r="51" spans="1:4" ht="21">
      <c r="A51" s="102">
        <v>23518</v>
      </c>
      <c r="B51" s="103">
        <v>38128</v>
      </c>
      <c r="C51" s="121"/>
      <c r="D51" s="112">
        <v>301.5</v>
      </c>
    </row>
    <row r="52" spans="1:4" ht="21">
      <c r="A52" s="102">
        <v>23519</v>
      </c>
      <c r="B52" s="103">
        <v>38129</v>
      </c>
      <c r="C52" s="121"/>
      <c r="D52" s="112">
        <v>301.44</v>
      </c>
    </row>
    <row r="53" spans="1:4" ht="21">
      <c r="A53" s="102">
        <v>23520</v>
      </c>
      <c r="B53" s="103">
        <v>38130</v>
      </c>
      <c r="C53" s="121"/>
      <c r="D53" s="112">
        <v>301.5</v>
      </c>
    </row>
    <row r="54" spans="1:4" ht="21">
      <c r="A54" s="102">
        <v>23521</v>
      </c>
      <c r="B54" s="103">
        <v>38131</v>
      </c>
      <c r="C54" s="121"/>
      <c r="D54" s="112">
        <v>301.9</v>
      </c>
    </row>
    <row r="55" spans="1:4" ht="21">
      <c r="A55" s="102">
        <v>23522</v>
      </c>
      <c r="B55" s="103">
        <v>38132</v>
      </c>
      <c r="C55" s="121"/>
      <c r="D55" s="112">
        <v>301.81</v>
      </c>
    </row>
    <row r="56" spans="1:4" ht="21">
      <c r="A56" s="102">
        <v>23523</v>
      </c>
      <c r="B56" s="103">
        <v>38133</v>
      </c>
      <c r="C56" s="121"/>
      <c r="D56" s="112">
        <v>301.9</v>
      </c>
    </row>
    <row r="57" spans="1:4" ht="21">
      <c r="A57" s="102">
        <v>23524</v>
      </c>
      <c r="B57" s="103">
        <v>38134</v>
      </c>
      <c r="C57" s="121"/>
      <c r="D57" s="112">
        <v>302.02</v>
      </c>
    </row>
    <row r="58" spans="1:4" ht="21">
      <c r="A58" s="102">
        <v>23525</v>
      </c>
      <c r="B58" s="103">
        <v>38135</v>
      </c>
      <c r="C58" s="121"/>
      <c r="D58" s="112">
        <v>301.92</v>
      </c>
    </row>
    <row r="59" spans="1:4" ht="21">
      <c r="A59" s="102">
        <v>23526</v>
      </c>
      <c r="B59" s="103">
        <v>38136</v>
      </c>
      <c r="C59" s="121"/>
      <c r="D59" s="112">
        <v>302.02</v>
      </c>
    </row>
    <row r="60" spans="1:4" ht="21">
      <c r="A60" s="102">
        <v>23527</v>
      </c>
      <c r="B60" s="103">
        <v>38137</v>
      </c>
      <c r="C60" s="121"/>
      <c r="D60" s="112">
        <v>301.97</v>
      </c>
    </row>
    <row r="61" spans="1:4" ht="21">
      <c r="A61" s="102">
        <v>23528</v>
      </c>
      <c r="B61" s="103">
        <v>38138</v>
      </c>
      <c r="C61" s="121"/>
      <c r="D61" s="112">
        <v>301.93</v>
      </c>
    </row>
    <row r="62" spans="1:4" ht="21">
      <c r="A62" s="102">
        <v>23529</v>
      </c>
      <c r="B62" s="103">
        <v>38139</v>
      </c>
      <c r="C62" s="121"/>
      <c r="D62" s="112">
        <v>302</v>
      </c>
    </row>
    <row r="63" spans="1:4" ht="21">
      <c r="A63" s="102">
        <v>23530</v>
      </c>
      <c r="B63" s="103">
        <v>38140</v>
      </c>
      <c r="C63" s="121"/>
      <c r="D63" s="108">
        <v>302.02</v>
      </c>
    </row>
    <row r="64" spans="1:4" ht="21">
      <c r="A64" s="102">
        <v>23531</v>
      </c>
      <c r="B64" s="103">
        <v>38141</v>
      </c>
      <c r="C64" s="121"/>
      <c r="D64" s="112">
        <v>302.01</v>
      </c>
    </row>
    <row r="65" spans="1:4" ht="21">
      <c r="A65" s="102">
        <v>23532</v>
      </c>
      <c r="B65" s="103">
        <v>38142</v>
      </c>
      <c r="C65" s="121"/>
      <c r="D65" s="112">
        <v>301.99</v>
      </c>
    </row>
    <row r="66" spans="1:4" ht="21">
      <c r="A66" s="102">
        <v>23533</v>
      </c>
      <c r="B66" s="103">
        <v>38143</v>
      </c>
      <c r="C66" s="121"/>
      <c r="D66" s="112">
        <v>301.86</v>
      </c>
    </row>
    <row r="67" spans="1:4" ht="21">
      <c r="A67" s="102">
        <v>23534</v>
      </c>
      <c r="B67" s="103">
        <v>38144</v>
      </c>
      <c r="C67" s="121"/>
      <c r="D67" s="112">
        <v>301.81</v>
      </c>
    </row>
    <row r="68" spans="1:4" ht="21">
      <c r="A68" s="102">
        <v>23535</v>
      </c>
      <c r="B68" s="103">
        <v>38145</v>
      </c>
      <c r="C68" s="121"/>
      <c r="D68" s="112">
        <v>301.81</v>
      </c>
    </row>
    <row r="69" spans="1:5" ht="21">
      <c r="A69" s="102">
        <v>23536</v>
      </c>
      <c r="B69" s="103">
        <v>38146</v>
      </c>
      <c r="C69" s="121"/>
      <c r="D69" s="112">
        <v>302.03</v>
      </c>
      <c r="E69" s="113">
        <v>302.04</v>
      </c>
    </row>
    <row r="70" spans="1:4" ht="21">
      <c r="A70" s="102">
        <v>23537</v>
      </c>
      <c r="B70" s="103">
        <v>38147</v>
      </c>
      <c r="C70" s="121"/>
      <c r="D70" s="112">
        <v>302.06</v>
      </c>
    </row>
    <row r="71" spans="1:4" ht="21">
      <c r="A71" s="102">
        <v>23538</v>
      </c>
      <c r="B71" s="103">
        <v>38148</v>
      </c>
      <c r="C71" s="121"/>
      <c r="D71" s="112">
        <v>302.08</v>
      </c>
    </row>
    <row r="72" spans="1:4" ht="21">
      <c r="A72" s="102">
        <v>23539</v>
      </c>
      <c r="B72" s="103">
        <v>38149</v>
      </c>
      <c r="C72" s="121"/>
      <c r="D72" s="112">
        <v>302.05</v>
      </c>
    </row>
    <row r="73" spans="1:5" ht="21">
      <c r="A73" s="102">
        <v>23540</v>
      </c>
      <c r="B73" s="103">
        <v>38150</v>
      </c>
      <c r="C73" s="121"/>
      <c r="D73" s="112">
        <v>302.04</v>
      </c>
      <c r="E73" s="113">
        <v>301.7</v>
      </c>
    </row>
    <row r="74" spans="1:4" ht="21">
      <c r="A74" s="102">
        <v>23541</v>
      </c>
      <c r="B74" s="103">
        <v>38151</v>
      </c>
      <c r="C74" s="121"/>
      <c r="D74" s="112">
        <v>301.9</v>
      </c>
    </row>
    <row r="75" spans="1:4" ht="21">
      <c r="A75" s="102">
        <v>23542</v>
      </c>
      <c r="B75" s="103">
        <v>38152</v>
      </c>
      <c r="C75" s="121"/>
      <c r="D75" s="112">
        <v>301.97</v>
      </c>
    </row>
    <row r="76" spans="1:4" ht="21">
      <c r="A76" s="102">
        <v>23543</v>
      </c>
      <c r="B76" s="103">
        <v>38153</v>
      </c>
      <c r="C76" s="121"/>
      <c r="D76" s="112">
        <v>301.92</v>
      </c>
    </row>
    <row r="77" spans="1:4" ht="21">
      <c r="A77" s="102">
        <v>23544</v>
      </c>
      <c r="B77" s="103">
        <v>38154</v>
      </c>
      <c r="C77" s="121"/>
      <c r="D77" s="112">
        <v>301.92</v>
      </c>
    </row>
    <row r="78" spans="1:4" ht="21">
      <c r="A78" s="102">
        <v>23545</v>
      </c>
      <c r="B78" s="103">
        <v>38155</v>
      </c>
      <c r="C78" s="121"/>
      <c r="D78" s="112">
        <v>302.05</v>
      </c>
    </row>
    <row r="79" spans="1:4" ht="21">
      <c r="A79" s="102">
        <v>23546</v>
      </c>
      <c r="B79" s="103">
        <v>38156</v>
      </c>
      <c r="C79" s="121"/>
      <c r="D79" s="112">
        <v>302.04</v>
      </c>
    </row>
    <row r="80" spans="1:4" ht="21">
      <c r="A80" s="102">
        <v>23547</v>
      </c>
      <c r="B80" s="103">
        <v>38157</v>
      </c>
      <c r="C80" s="121"/>
      <c r="D80" s="112">
        <v>302</v>
      </c>
    </row>
    <row r="81" spans="1:4" ht="21">
      <c r="A81" s="102">
        <v>23548</v>
      </c>
      <c r="B81" s="103">
        <v>38158</v>
      </c>
      <c r="C81" s="121"/>
      <c r="D81" s="112">
        <v>302</v>
      </c>
    </row>
    <row r="82" spans="1:4" ht="21">
      <c r="A82" s="102">
        <v>23549</v>
      </c>
      <c r="B82" s="103">
        <v>38159</v>
      </c>
      <c r="C82" s="121"/>
      <c r="D82" s="112">
        <v>302</v>
      </c>
    </row>
    <row r="83" spans="1:4" ht="21">
      <c r="A83" s="102">
        <v>23550</v>
      </c>
      <c r="B83" s="103">
        <v>38160</v>
      </c>
      <c r="C83" s="121"/>
      <c r="D83" s="112">
        <v>301.94</v>
      </c>
    </row>
    <row r="84" spans="1:4" ht="21">
      <c r="A84" s="102">
        <v>23551</v>
      </c>
      <c r="B84" s="103">
        <v>38161</v>
      </c>
      <c r="C84" s="121"/>
      <c r="D84" s="112">
        <v>301.93</v>
      </c>
    </row>
    <row r="85" spans="1:4" ht="21">
      <c r="A85" s="102">
        <v>23552</v>
      </c>
      <c r="B85" s="103">
        <v>38162</v>
      </c>
      <c r="C85" s="121"/>
      <c r="D85" s="112">
        <v>301.81</v>
      </c>
    </row>
    <row r="86" spans="1:4" ht="21">
      <c r="A86" s="102">
        <v>23553</v>
      </c>
      <c r="B86" s="103">
        <v>38163</v>
      </c>
      <c r="C86" s="121"/>
      <c r="D86" s="112">
        <v>301.65</v>
      </c>
    </row>
    <row r="87" spans="1:5" ht="21">
      <c r="A87" s="102">
        <v>23554</v>
      </c>
      <c r="B87" s="103">
        <v>38164</v>
      </c>
      <c r="C87" s="121"/>
      <c r="D87" s="112">
        <v>301.54</v>
      </c>
      <c r="E87" s="120"/>
    </row>
    <row r="88" spans="1:4" ht="21">
      <c r="A88" s="102">
        <v>23555</v>
      </c>
      <c r="B88" s="103">
        <v>38165</v>
      </c>
      <c r="C88" s="121"/>
      <c r="D88" s="112">
        <v>301.63</v>
      </c>
    </row>
    <row r="89" spans="1:4" ht="21">
      <c r="A89" s="102">
        <v>23556</v>
      </c>
      <c r="B89" s="103">
        <v>38166</v>
      </c>
      <c r="C89" s="121"/>
      <c r="D89" s="112">
        <v>301.73</v>
      </c>
    </row>
    <row r="90" spans="1:4" ht="21">
      <c r="A90" s="102">
        <v>23557</v>
      </c>
      <c r="B90" s="103">
        <v>38167</v>
      </c>
      <c r="C90" s="121"/>
      <c r="D90" s="112">
        <v>301.69</v>
      </c>
    </row>
    <row r="91" spans="1:4" ht="21">
      <c r="A91" s="102">
        <v>23558</v>
      </c>
      <c r="B91" s="103">
        <v>38168</v>
      </c>
      <c r="C91" s="121"/>
      <c r="D91" s="112">
        <v>301.5</v>
      </c>
    </row>
    <row r="92" spans="1:4" ht="21">
      <c r="A92" s="102">
        <v>23559</v>
      </c>
      <c r="B92" s="103">
        <v>38169</v>
      </c>
      <c r="C92" s="121"/>
      <c r="D92" s="112">
        <v>301.41</v>
      </c>
    </row>
    <row r="93" spans="1:5" ht="21">
      <c r="A93" s="102">
        <v>23560</v>
      </c>
      <c r="B93" s="103">
        <v>38170</v>
      </c>
      <c r="C93" s="121"/>
      <c r="D93" s="112">
        <v>301.45</v>
      </c>
      <c r="E93" s="113">
        <v>301.42</v>
      </c>
    </row>
    <row r="94" spans="1:4" ht="21">
      <c r="A94" s="102">
        <v>23561</v>
      </c>
      <c r="B94" s="103">
        <v>38171</v>
      </c>
      <c r="C94" s="121"/>
      <c r="D94" s="112">
        <v>301.9</v>
      </c>
    </row>
    <row r="95" spans="1:4" ht="21">
      <c r="A95" s="102">
        <v>23562</v>
      </c>
      <c r="B95" s="103">
        <v>38172</v>
      </c>
      <c r="C95" s="121"/>
      <c r="D95" s="112">
        <v>301.94</v>
      </c>
    </row>
    <row r="96" spans="1:4" ht="21">
      <c r="A96" s="102">
        <v>23563</v>
      </c>
      <c r="B96" s="103">
        <v>38173</v>
      </c>
      <c r="C96" s="121"/>
      <c r="D96" s="112">
        <v>302.02</v>
      </c>
    </row>
    <row r="97" spans="1:4" ht="21">
      <c r="A97" s="102">
        <v>23564</v>
      </c>
      <c r="B97" s="103">
        <v>38174</v>
      </c>
      <c r="C97" s="121"/>
      <c r="D97" s="112">
        <v>302.02</v>
      </c>
    </row>
    <row r="98" spans="1:4" ht="21">
      <c r="A98" s="102">
        <v>23565</v>
      </c>
      <c r="B98" s="103">
        <v>38175</v>
      </c>
      <c r="C98" s="121"/>
      <c r="D98" s="112">
        <v>302.04</v>
      </c>
    </row>
    <row r="99" spans="1:4" ht="21">
      <c r="A99" s="102">
        <v>23566</v>
      </c>
      <c r="B99" s="103">
        <v>38176</v>
      </c>
      <c r="C99" s="121"/>
      <c r="D99" s="112">
        <v>301.94</v>
      </c>
    </row>
    <row r="100" spans="1:5" ht="21">
      <c r="A100" s="102">
        <v>23567</v>
      </c>
      <c r="B100" s="103">
        <v>38177</v>
      </c>
      <c r="C100" s="121"/>
      <c r="D100" s="112">
        <v>302.1</v>
      </c>
      <c r="E100" s="113">
        <v>302.08</v>
      </c>
    </row>
    <row r="101" spans="1:4" ht="21">
      <c r="A101" s="102">
        <v>23568</v>
      </c>
      <c r="B101" s="103">
        <v>38178</v>
      </c>
      <c r="C101" s="121"/>
      <c r="D101" s="112">
        <v>302.01</v>
      </c>
    </row>
    <row r="102" spans="1:4" ht="21">
      <c r="A102" s="102">
        <v>23569</v>
      </c>
      <c r="B102" s="103">
        <v>38179</v>
      </c>
      <c r="C102" s="121"/>
      <c r="D102" s="112">
        <v>301.97</v>
      </c>
    </row>
    <row r="103" spans="1:4" ht="21">
      <c r="A103" s="102">
        <v>23570</v>
      </c>
      <c r="B103" s="103">
        <v>38180</v>
      </c>
      <c r="C103" s="121"/>
      <c r="D103" s="112">
        <v>302.02</v>
      </c>
    </row>
    <row r="104" spans="1:4" ht="21">
      <c r="A104" s="102">
        <v>23571</v>
      </c>
      <c r="B104" s="103">
        <v>38181</v>
      </c>
      <c r="C104" s="121"/>
      <c r="D104" s="112">
        <v>301.95</v>
      </c>
    </row>
    <row r="105" spans="1:4" ht="21">
      <c r="A105" s="102">
        <v>23572</v>
      </c>
      <c r="B105" s="103">
        <v>38182</v>
      </c>
      <c r="C105" s="121"/>
      <c r="D105" s="112">
        <v>301.97</v>
      </c>
    </row>
    <row r="106" spans="1:4" ht="21">
      <c r="A106" s="102">
        <v>23573</v>
      </c>
      <c r="B106" s="103">
        <v>38183</v>
      </c>
      <c r="C106" s="121"/>
      <c r="D106" s="112">
        <v>301.96</v>
      </c>
    </row>
    <row r="107" spans="1:4" ht="21">
      <c r="A107" s="102">
        <v>23574</v>
      </c>
      <c r="B107" s="103">
        <v>38184</v>
      </c>
      <c r="C107" s="121"/>
      <c r="D107" s="112">
        <v>301.99</v>
      </c>
    </row>
    <row r="108" spans="1:4" ht="21">
      <c r="A108" s="102">
        <v>23575</v>
      </c>
      <c r="B108" s="103">
        <v>38185</v>
      </c>
      <c r="C108" s="121"/>
      <c r="D108" s="112">
        <v>302.01</v>
      </c>
    </row>
    <row r="109" spans="1:4" ht="21">
      <c r="A109" s="102">
        <v>23576</v>
      </c>
      <c r="B109" s="103">
        <v>38186</v>
      </c>
      <c r="C109" s="121"/>
      <c r="D109" s="112">
        <v>301.82</v>
      </c>
    </row>
    <row r="110" spans="1:4" ht="21">
      <c r="A110" s="102">
        <v>23577</v>
      </c>
      <c r="B110" s="103">
        <v>38187</v>
      </c>
      <c r="C110" s="121"/>
      <c r="D110" s="112">
        <v>301.94</v>
      </c>
    </row>
    <row r="111" spans="1:4" ht="21">
      <c r="A111" s="102">
        <v>23578</v>
      </c>
      <c r="B111" s="103">
        <v>38188</v>
      </c>
      <c r="C111" s="121"/>
      <c r="D111" s="112">
        <v>301.91</v>
      </c>
    </row>
    <row r="112" spans="1:5" ht="21">
      <c r="A112" s="102">
        <v>23579</v>
      </c>
      <c r="B112" s="103">
        <v>38189</v>
      </c>
      <c r="C112" s="121"/>
      <c r="D112" s="112">
        <v>301.96</v>
      </c>
      <c r="E112" s="113">
        <v>301.94</v>
      </c>
    </row>
    <row r="113" spans="1:4" ht="21">
      <c r="A113" s="102">
        <v>23580</v>
      </c>
      <c r="B113" s="103">
        <v>38190</v>
      </c>
      <c r="C113" s="121"/>
      <c r="D113" s="112">
        <v>301.94</v>
      </c>
    </row>
    <row r="114" spans="1:4" ht="21">
      <c r="A114" s="102">
        <v>23581</v>
      </c>
      <c r="B114" s="103">
        <v>38191</v>
      </c>
      <c r="C114" s="121"/>
      <c r="D114" s="112">
        <v>301.94</v>
      </c>
    </row>
    <row r="115" spans="1:4" ht="21">
      <c r="A115" s="102">
        <v>23582</v>
      </c>
      <c r="B115" s="103">
        <v>38192</v>
      </c>
      <c r="C115" s="121"/>
      <c r="D115" s="112">
        <v>302.01</v>
      </c>
    </row>
    <row r="116" spans="1:4" ht="21">
      <c r="A116" s="102">
        <v>23583</v>
      </c>
      <c r="B116" s="103">
        <v>38193</v>
      </c>
      <c r="C116" s="121"/>
      <c r="D116" s="112">
        <v>301.92</v>
      </c>
    </row>
    <row r="117" spans="1:4" ht="21">
      <c r="A117" s="102">
        <v>23584</v>
      </c>
      <c r="B117" s="103">
        <v>38194</v>
      </c>
      <c r="C117" s="121"/>
      <c r="D117" s="112">
        <v>301.89</v>
      </c>
    </row>
    <row r="118" spans="1:4" ht="21">
      <c r="A118" s="102">
        <v>23585</v>
      </c>
      <c r="B118" s="103">
        <v>38195</v>
      </c>
      <c r="C118" s="121"/>
      <c r="D118" s="112">
        <v>301.9</v>
      </c>
    </row>
    <row r="119" spans="1:4" ht="21">
      <c r="A119" s="102">
        <v>23586</v>
      </c>
      <c r="B119" s="103">
        <v>38196</v>
      </c>
      <c r="C119" s="121"/>
      <c r="D119" s="112">
        <v>301.99</v>
      </c>
    </row>
    <row r="120" spans="1:4" ht="21">
      <c r="A120" s="102">
        <v>23587</v>
      </c>
      <c r="B120" s="103">
        <v>38197</v>
      </c>
      <c r="C120" s="121"/>
      <c r="D120" s="112">
        <v>302</v>
      </c>
    </row>
    <row r="121" spans="1:4" ht="21">
      <c r="A121" s="102">
        <v>23588</v>
      </c>
      <c r="B121" s="103">
        <v>38198</v>
      </c>
      <c r="C121" s="121"/>
      <c r="D121" s="112">
        <v>301.94</v>
      </c>
    </row>
    <row r="122" spans="1:5" ht="21">
      <c r="A122" s="102">
        <v>23589</v>
      </c>
      <c r="B122" s="103">
        <v>38199</v>
      </c>
      <c r="C122" s="121"/>
      <c r="D122" s="112">
        <v>302.01</v>
      </c>
      <c r="E122" s="120"/>
    </row>
    <row r="123" spans="1:4" ht="21">
      <c r="A123" s="102">
        <v>23590</v>
      </c>
      <c r="B123" s="103">
        <v>38200</v>
      </c>
      <c r="C123" s="121"/>
      <c r="D123" s="112">
        <v>301.89</v>
      </c>
    </row>
    <row r="124" spans="1:4" ht="21">
      <c r="A124" s="102">
        <v>23591</v>
      </c>
      <c r="B124" s="103">
        <v>38201</v>
      </c>
      <c r="C124" s="121"/>
      <c r="D124" s="112">
        <v>301.82</v>
      </c>
    </row>
    <row r="125" spans="1:4" ht="21">
      <c r="A125" s="102">
        <v>23592</v>
      </c>
      <c r="B125" s="103">
        <v>38202</v>
      </c>
      <c r="C125" s="121"/>
      <c r="D125" s="112">
        <v>302.01</v>
      </c>
    </row>
    <row r="126" spans="1:5" ht="21">
      <c r="A126" s="102">
        <v>23593</v>
      </c>
      <c r="B126" s="103">
        <v>38203</v>
      </c>
      <c r="C126" s="121"/>
      <c r="D126" s="112">
        <v>301.91</v>
      </c>
      <c r="E126" s="113">
        <v>301.91</v>
      </c>
    </row>
    <row r="127" spans="1:4" ht="21">
      <c r="A127" s="102">
        <v>23594</v>
      </c>
      <c r="B127" s="103">
        <v>38204</v>
      </c>
      <c r="C127" s="121"/>
      <c r="D127" s="112">
        <v>301.8</v>
      </c>
    </row>
    <row r="128" spans="1:4" ht="21">
      <c r="A128" s="102">
        <v>23595</v>
      </c>
      <c r="B128" s="103">
        <v>38205</v>
      </c>
      <c r="C128" s="121"/>
      <c r="D128" s="112">
        <v>302.01</v>
      </c>
    </row>
    <row r="129" spans="1:4" ht="21">
      <c r="A129" s="102">
        <v>23596</v>
      </c>
      <c r="B129" s="103">
        <v>38206</v>
      </c>
      <c r="C129" s="121"/>
      <c r="D129" s="112">
        <v>302.03</v>
      </c>
    </row>
    <row r="130" spans="1:4" ht="21">
      <c r="A130" s="102">
        <v>23597</v>
      </c>
      <c r="B130" s="103">
        <v>38207</v>
      </c>
      <c r="C130" s="121"/>
      <c r="D130" s="112">
        <v>301.9</v>
      </c>
    </row>
    <row r="131" spans="1:4" ht="21">
      <c r="A131" s="102">
        <v>23598</v>
      </c>
      <c r="B131" s="103">
        <v>38208</v>
      </c>
      <c r="C131" s="121"/>
      <c r="D131" s="112">
        <v>301.99</v>
      </c>
    </row>
    <row r="132" spans="1:4" ht="21">
      <c r="A132" s="102">
        <v>23599</v>
      </c>
      <c r="B132" s="103">
        <v>38209</v>
      </c>
      <c r="C132" s="121"/>
      <c r="D132" s="112">
        <v>301.98</v>
      </c>
    </row>
    <row r="133" spans="1:4" ht="21">
      <c r="A133" s="102">
        <v>23600</v>
      </c>
      <c r="B133" s="103">
        <v>38210</v>
      </c>
      <c r="C133" s="121"/>
      <c r="D133" s="112">
        <v>301.99</v>
      </c>
    </row>
    <row r="134" spans="1:4" ht="21">
      <c r="A134" s="102">
        <v>23601</v>
      </c>
      <c r="B134" s="103">
        <v>38211</v>
      </c>
      <c r="C134" s="121"/>
      <c r="D134" s="112">
        <v>302.03</v>
      </c>
    </row>
    <row r="135" spans="1:5" ht="21">
      <c r="A135" s="102">
        <v>23602</v>
      </c>
      <c r="B135" s="103">
        <v>38212</v>
      </c>
      <c r="C135" s="121"/>
      <c r="D135" s="112">
        <v>301.98</v>
      </c>
      <c r="E135" s="113">
        <v>301.85</v>
      </c>
    </row>
    <row r="136" spans="1:4" ht="21">
      <c r="A136" s="102">
        <v>23603</v>
      </c>
      <c r="B136" s="103">
        <v>38213</v>
      </c>
      <c r="C136" s="121"/>
      <c r="D136" s="112">
        <v>301.93</v>
      </c>
    </row>
    <row r="137" spans="1:4" ht="21">
      <c r="A137" s="102">
        <v>23604</v>
      </c>
      <c r="B137" s="103">
        <v>38214</v>
      </c>
      <c r="C137" s="121"/>
      <c r="D137" s="112">
        <v>301.85</v>
      </c>
    </row>
    <row r="138" spans="1:4" ht="21">
      <c r="A138" s="102">
        <v>23605</v>
      </c>
      <c r="B138" s="103">
        <v>38215</v>
      </c>
      <c r="C138" s="121"/>
      <c r="D138" s="112">
        <v>302.05</v>
      </c>
    </row>
    <row r="139" spans="1:4" ht="21">
      <c r="A139" s="102">
        <v>23606</v>
      </c>
      <c r="B139" s="103">
        <v>38216</v>
      </c>
      <c r="C139" s="121"/>
      <c r="D139" s="112">
        <v>302.05</v>
      </c>
    </row>
    <row r="140" spans="1:4" ht="21">
      <c r="A140" s="102">
        <v>23607</v>
      </c>
      <c r="B140" s="103">
        <v>38217</v>
      </c>
      <c r="C140" s="121"/>
      <c r="D140" s="112">
        <v>301.96</v>
      </c>
    </row>
    <row r="141" spans="1:4" ht="21">
      <c r="A141" s="102">
        <v>23608</v>
      </c>
      <c r="B141" s="103">
        <v>38218</v>
      </c>
      <c r="C141" s="121"/>
      <c r="D141" s="112">
        <v>301.96</v>
      </c>
    </row>
    <row r="142" spans="1:4" ht="21">
      <c r="A142" s="102">
        <v>23609</v>
      </c>
      <c r="B142" s="103">
        <v>38219</v>
      </c>
      <c r="C142" s="121"/>
      <c r="D142" s="112">
        <v>302.03</v>
      </c>
    </row>
    <row r="143" spans="1:4" ht="21">
      <c r="A143" s="102">
        <v>23610</v>
      </c>
      <c r="B143" s="103">
        <v>38220</v>
      </c>
      <c r="C143" s="121"/>
      <c r="D143" s="112">
        <v>301.98</v>
      </c>
    </row>
    <row r="144" spans="1:4" ht="21">
      <c r="A144" s="102">
        <v>23611</v>
      </c>
      <c r="B144" s="103">
        <v>38221</v>
      </c>
      <c r="C144" s="121"/>
      <c r="D144" s="112">
        <v>301.89</v>
      </c>
    </row>
    <row r="145" spans="1:4" ht="21">
      <c r="A145" s="102">
        <v>23612</v>
      </c>
      <c r="B145" s="103">
        <v>38222</v>
      </c>
      <c r="C145" s="121"/>
      <c r="D145" s="112">
        <v>301.86</v>
      </c>
    </row>
    <row r="146" spans="1:4" ht="21">
      <c r="A146" s="102">
        <v>23613</v>
      </c>
      <c r="B146" s="103">
        <v>38223</v>
      </c>
      <c r="C146" s="121"/>
      <c r="D146" s="112">
        <v>301.94</v>
      </c>
    </row>
    <row r="147" spans="1:4" ht="21">
      <c r="A147" s="102">
        <v>23614</v>
      </c>
      <c r="B147" s="103">
        <v>38224</v>
      </c>
      <c r="C147" s="121"/>
      <c r="D147" s="112">
        <v>301.91</v>
      </c>
    </row>
    <row r="148" spans="1:4" ht="21">
      <c r="A148" s="102">
        <v>23615</v>
      </c>
      <c r="B148" s="103">
        <v>38225</v>
      </c>
      <c r="C148" s="121"/>
      <c r="D148" s="112">
        <v>301.9</v>
      </c>
    </row>
    <row r="149" spans="1:4" ht="21">
      <c r="A149" s="102">
        <v>23616</v>
      </c>
      <c r="B149" s="103">
        <v>38226</v>
      </c>
      <c r="C149" s="121"/>
      <c r="D149" s="112">
        <v>301.94</v>
      </c>
    </row>
    <row r="150" spans="1:4" ht="21">
      <c r="A150" s="102">
        <v>23617</v>
      </c>
      <c r="B150" s="103">
        <v>38227</v>
      </c>
      <c r="C150" s="121"/>
      <c r="D150" s="112">
        <v>301.9</v>
      </c>
    </row>
    <row r="151" spans="1:4" ht="21">
      <c r="A151" s="102">
        <v>23618</v>
      </c>
      <c r="B151" s="103">
        <v>38228</v>
      </c>
      <c r="C151" s="121"/>
      <c r="D151" s="112">
        <v>301.96</v>
      </c>
    </row>
    <row r="152" spans="1:5" ht="21">
      <c r="A152" s="102">
        <v>23619</v>
      </c>
      <c r="B152" s="103">
        <v>38229</v>
      </c>
      <c r="C152" s="121"/>
      <c r="D152" s="112">
        <v>301.93</v>
      </c>
      <c r="E152" s="113">
        <v>301.94</v>
      </c>
    </row>
    <row r="153" spans="1:4" ht="21">
      <c r="A153" s="102">
        <v>23620</v>
      </c>
      <c r="B153" s="103">
        <v>38230</v>
      </c>
      <c r="C153" s="121"/>
      <c r="D153" s="112">
        <v>301.93</v>
      </c>
    </row>
    <row r="154" spans="1:4" ht="21">
      <c r="A154" s="102">
        <v>23621</v>
      </c>
      <c r="B154" s="103">
        <v>38231</v>
      </c>
      <c r="C154" s="121"/>
      <c r="D154" s="112">
        <v>301.75</v>
      </c>
    </row>
    <row r="155" spans="1:4" ht="21">
      <c r="A155" s="102">
        <v>23622</v>
      </c>
      <c r="B155" s="103">
        <v>38232</v>
      </c>
      <c r="C155" s="121"/>
      <c r="D155" s="112">
        <v>301.97</v>
      </c>
    </row>
    <row r="156" spans="1:5" ht="21">
      <c r="A156" s="102">
        <v>23623</v>
      </c>
      <c r="B156" s="103">
        <v>38233</v>
      </c>
      <c r="C156" s="121"/>
      <c r="D156" s="112">
        <v>302</v>
      </c>
      <c r="E156" s="113">
        <v>301.96</v>
      </c>
    </row>
    <row r="157" spans="1:4" ht="21">
      <c r="A157" s="102">
        <v>23624</v>
      </c>
      <c r="B157" s="103">
        <v>38234</v>
      </c>
      <c r="C157" s="121"/>
      <c r="D157" s="112">
        <v>301.97</v>
      </c>
    </row>
    <row r="158" spans="1:4" ht="21">
      <c r="A158" s="102">
        <v>23625</v>
      </c>
      <c r="B158" s="103">
        <v>38235</v>
      </c>
      <c r="C158" s="121"/>
      <c r="D158" s="112">
        <v>301.89</v>
      </c>
    </row>
    <row r="159" spans="1:4" ht="21">
      <c r="A159" s="102">
        <v>23626</v>
      </c>
      <c r="B159" s="103">
        <v>38236</v>
      </c>
      <c r="C159" s="121"/>
      <c r="D159" s="112">
        <v>301.82</v>
      </c>
    </row>
    <row r="160" spans="1:4" ht="21">
      <c r="A160" s="102">
        <v>23627</v>
      </c>
      <c r="B160" s="103">
        <v>38237</v>
      </c>
      <c r="C160" s="121"/>
      <c r="D160" s="112">
        <v>301.85</v>
      </c>
    </row>
    <row r="161" spans="1:4" ht="21">
      <c r="A161" s="102">
        <v>23628</v>
      </c>
      <c r="B161" s="103">
        <v>38238</v>
      </c>
      <c r="C161" s="121"/>
      <c r="D161" s="112">
        <v>302.01</v>
      </c>
    </row>
    <row r="162" spans="1:4" ht="21">
      <c r="A162" s="102">
        <v>23629</v>
      </c>
      <c r="B162" s="103">
        <v>38239</v>
      </c>
      <c r="C162" s="121"/>
      <c r="D162" s="112">
        <v>301.87</v>
      </c>
    </row>
    <row r="163" spans="1:4" ht="21">
      <c r="A163" s="102">
        <v>23630</v>
      </c>
      <c r="B163" s="103">
        <v>38240</v>
      </c>
      <c r="C163" s="121"/>
      <c r="D163" s="112">
        <v>302.09</v>
      </c>
    </row>
    <row r="164" spans="1:4" ht="21">
      <c r="A164" s="102">
        <v>23631</v>
      </c>
      <c r="B164" s="103">
        <v>38241</v>
      </c>
      <c r="C164" s="121"/>
      <c r="D164" s="112">
        <v>302.06</v>
      </c>
    </row>
    <row r="165" spans="1:4" ht="21">
      <c r="A165" s="102">
        <v>23632</v>
      </c>
      <c r="B165" s="103">
        <v>38242</v>
      </c>
      <c r="C165" s="121"/>
      <c r="D165" s="112">
        <v>301.98</v>
      </c>
    </row>
    <row r="166" spans="1:5" ht="21">
      <c r="A166" s="102">
        <v>23633</v>
      </c>
      <c r="B166" s="103">
        <v>38243</v>
      </c>
      <c r="C166" s="121"/>
      <c r="D166" s="112">
        <v>301.91</v>
      </c>
      <c r="E166" s="120">
        <v>301.92</v>
      </c>
    </row>
    <row r="167" spans="1:4" ht="21">
      <c r="A167" s="102">
        <v>23634</v>
      </c>
      <c r="B167" s="103">
        <v>38244</v>
      </c>
      <c r="C167" s="121"/>
      <c r="D167" s="112">
        <v>301.95</v>
      </c>
    </row>
    <row r="168" spans="1:4" ht="21">
      <c r="A168" s="102">
        <v>23635</v>
      </c>
      <c r="B168" s="103">
        <v>38245</v>
      </c>
      <c r="C168" s="121"/>
      <c r="D168" s="112">
        <v>301.92</v>
      </c>
    </row>
    <row r="169" spans="1:4" ht="21">
      <c r="A169" s="102">
        <v>23636</v>
      </c>
      <c r="B169" s="103">
        <v>38246</v>
      </c>
      <c r="C169" s="121"/>
      <c r="D169" s="112">
        <v>302.02</v>
      </c>
    </row>
    <row r="170" spans="1:4" ht="21">
      <c r="A170" s="102">
        <v>23637</v>
      </c>
      <c r="B170" s="103">
        <v>38247</v>
      </c>
      <c r="C170" s="121"/>
      <c r="D170" s="112">
        <v>302.13</v>
      </c>
    </row>
    <row r="171" spans="1:4" ht="21">
      <c r="A171" s="102">
        <v>23638</v>
      </c>
      <c r="B171" s="103">
        <v>38248</v>
      </c>
      <c r="C171" s="121"/>
      <c r="D171" s="112">
        <v>302.05</v>
      </c>
    </row>
    <row r="172" spans="1:4" ht="21">
      <c r="A172" s="102">
        <v>23639</v>
      </c>
      <c r="B172" s="103">
        <v>38249</v>
      </c>
      <c r="C172" s="121"/>
      <c r="D172" s="112">
        <v>302.07</v>
      </c>
    </row>
    <row r="173" spans="1:4" ht="21">
      <c r="A173" s="102">
        <v>23640</v>
      </c>
      <c r="B173" s="103">
        <v>38250</v>
      </c>
      <c r="C173" s="121"/>
      <c r="D173" s="112">
        <v>302.06</v>
      </c>
    </row>
    <row r="174" spans="1:4" ht="21">
      <c r="A174" s="102">
        <v>23641</v>
      </c>
      <c r="B174" s="103">
        <v>38251</v>
      </c>
      <c r="C174" s="121"/>
      <c r="D174" s="112">
        <v>301.92</v>
      </c>
    </row>
    <row r="175" spans="1:4" ht="21">
      <c r="A175" s="102">
        <v>23642</v>
      </c>
      <c r="B175" s="103">
        <v>38252</v>
      </c>
      <c r="C175" s="121"/>
      <c r="D175" s="112">
        <v>302.07</v>
      </c>
    </row>
    <row r="176" spans="1:4" ht="21">
      <c r="A176" s="102">
        <v>23643</v>
      </c>
      <c r="B176" s="103">
        <v>38253</v>
      </c>
      <c r="C176" s="121"/>
      <c r="D176" s="112">
        <v>302.06</v>
      </c>
    </row>
    <row r="177" spans="1:5" ht="21">
      <c r="A177" s="102">
        <v>23644</v>
      </c>
      <c r="B177" s="103">
        <v>38254</v>
      </c>
      <c r="C177" s="121"/>
      <c r="D177" s="112">
        <v>302.16</v>
      </c>
      <c r="E177" s="113">
        <v>302.2</v>
      </c>
    </row>
    <row r="178" spans="1:4" ht="21">
      <c r="A178" s="102">
        <v>23645</v>
      </c>
      <c r="B178" s="103">
        <v>38255</v>
      </c>
      <c r="C178" s="121"/>
      <c r="D178" s="112">
        <v>302.07</v>
      </c>
    </row>
    <row r="179" spans="1:4" ht="21">
      <c r="A179" s="102">
        <v>23646</v>
      </c>
      <c r="B179" s="103">
        <v>38256</v>
      </c>
      <c r="C179" s="121"/>
      <c r="D179" s="112">
        <v>302.09</v>
      </c>
    </row>
    <row r="180" spans="1:4" ht="21">
      <c r="A180" s="102">
        <v>23647</v>
      </c>
      <c r="B180" s="103">
        <v>38257</v>
      </c>
      <c r="C180" s="121"/>
      <c r="D180" s="112">
        <v>302.25</v>
      </c>
    </row>
    <row r="181" spans="1:4" ht="21">
      <c r="A181" s="102">
        <v>23648</v>
      </c>
      <c r="B181" s="103">
        <v>38258</v>
      </c>
      <c r="C181" s="121"/>
      <c r="D181" s="112">
        <v>302.31</v>
      </c>
    </row>
    <row r="182" spans="1:5" ht="21">
      <c r="A182" s="102">
        <v>23649</v>
      </c>
      <c r="B182" s="103">
        <v>38259</v>
      </c>
      <c r="C182" s="121"/>
      <c r="D182" s="108">
        <v>302.25</v>
      </c>
      <c r="E182" s="123"/>
    </row>
    <row r="183" spans="1:4" ht="21">
      <c r="A183" s="102">
        <v>23650</v>
      </c>
      <c r="B183" s="103">
        <v>38260</v>
      </c>
      <c r="C183" s="121"/>
      <c r="D183" s="108">
        <v>302.06</v>
      </c>
    </row>
    <row r="184" spans="1:4" ht="21">
      <c r="A184" s="102">
        <v>23651</v>
      </c>
      <c r="B184" s="103">
        <v>38261</v>
      </c>
      <c r="C184" s="121"/>
      <c r="D184" s="246">
        <v>302.008</v>
      </c>
    </row>
    <row r="185" spans="1:4" ht="21">
      <c r="A185" s="102">
        <v>23652</v>
      </c>
      <c r="B185" s="103">
        <v>38262</v>
      </c>
      <c r="C185" s="121"/>
      <c r="D185" s="246">
        <v>302.04</v>
      </c>
    </row>
    <row r="186" spans="1:4" ht="21">
      <c r="A186" s="102">
        <v>23653</v>
      </c>
      <c r="B186" s="103">
        <v>38263</v>
      </c>
      <c r="C186" s="121"/>
      <c r="D186" s="246">
        <v>302.077</v>
      </c>
    </row>
    <row r="187" spans="1:4" ht="21">
      <c r="A187" s="102">
        <v>23654</v>
      </c>
      <c r="B187" s="103">
        <v>38264</v>
      </c>
      <c r="C187" s="121"/>
      <c r="D187" s="246">
        <v>301.993</v>
      </c>
    </row>
    <row r="188" spans="1:5" ht="21">
      <c r="A188" s="102">
        <v>23655</v>
      </c>
      <c r="B188" s="103">
        <v>38265</v>
      </c>
      <c r="C188" s="121"/>
      <c r="D188" s="246">
        <v>301.952</v>
      </c>
      <c r="E188" s="113">
        <v>301.98</v>
      </c>
    </row>
    <row r="189" spans="1:4" ht="21">
      <c r="A189" s="102">
        <v>23656</v>
      </c>
      <c r="B189" s="103">
        <v>38266</v>
      </c>
      <c r="C189" s="121"/>
      <c r="D189" s="246">
        <v>302.01</v>
      </c>
    </row>
    <row r="190" spans="1:4" ht="21">
      <c r="A190" s="102">
        <v>23657</v>
      </c>
      <c r="B190" s="103">
        <v>38267</v>
      </c>
      <c r="C190" s="121"/>
      <c r="D190" s="246">
        <v>301.865</v>
      </c>
    </row>
    <row r="191" spans="1:4" ht="21">
      <c r="A191" s="102">
        <v>23658</v>
      </c>
      <c r="B191" s="103">
        <v>38268</v>
      </c>
      <c r="C191" s="121"/>
      <c r="D191" s="246">
        <v>301.864</v>
      </c>
    </row>
    <row r="192" spans="1:4" ht="21">
      <c r="A192" s="102">
        <v>23659</v>
      </c>
      <c r="B192" s="103">
        <v>38269</v>
      </c>
      <c r="C192" s="121"/>
      <c r="D192" s="246">
        <v>301.847</v>
      </c>
    </row>
    <row r="193" spans="1:4" ht="21">
      <c r="A193" s="102">
        <v>23660</v>
      </c>
      <c r="B193" s="103">
        <v>38270</v>
      </c>
      <c r="C193" s="121"/>
      <c r="D193" s="246">
        <v>301.734</v>
      </c>
    </row>
    <row r="194" spans="1:4" ht="21">
      <c r="A194" s="102">
        <v>23661</v>
      </c>
      <c r="B194" s="103">
        <v>38271</v>
      </c>
      <c r="C194" s="121"/>
      <c r="D194" s="246">
        <v>301.821</v>
      </c>
    </row>
    <row r="195" spans="1:5" ht="21">
      <c r="A195" s="102">
        <v>23662</v>
      </c>
      <c r="B195" s="103">
        <v>38272</v>
      </c>
      <c r="C195" s="121"/>
      <c r="D195" s="246">
        <v>301.798</v>
      </c>
      <c r="E195" s="113">
        <v>301.85</v>
      </c>
    </row>
    <row r="196" spans="1:4" ht="21">
      <c r="A196" s="102">
        <v>23663</v>
      </c>
      <c r="B196" s="103">
        <v>38273</v>
      </c>
      <c r="C196" s="121"/>
      <c r="D196" s="246">
        <v>301.765</v>
      </c>
    </row>
    <row r="197" spans="1:4" ht="21">
      <c r="A197" s="102">
        <v>23664</v>
      </c>
      <c r="B197" s="103">
        <v>38274</v>
      </c>
      <c r="C197" s="121"/>
      <c r="D197" s="246">
        <v>301.724</v>
      </c>
    </row>
    <row r="198" spans="1:4" ht="21">
      <c r="A198" s="102">
        <v>23665</v>
      </c>
      <c r="B198" s="103">
        <v>38275</v>
      </c>
      <c r="C198" s="121"/>
      <c r="D198" s="246">
        <v>301.73</v>
      </c>
    </row>
    <row r="199" spans="1:4" ht="21">
      <c r="A199" s="102">
        <v>23666</v>
      </c>
      <c r="B199" s="103">
        <v>38276</v>
      </c>
      <c r="C199" s="121"/>
      <c r="D199" s="246">
        <v>301.772</v>
      </c>
    </row>
    <row r="200" spans="1:4" ht="21">
      <c r="A200" s="102">
        <v>23667</v>
      </c>
      <c r="B200" s="103">
        <v>38277</v>
      </c>
      <c r="C200" s="121"/>
      <c r="D200" s="246">
        <v>301.873</v>
      </c>
    </row>
    <row r="201" spans="1:4" ht="21">
      <c r="A201" s="102">
        <v>23668</v>
      </c>
      <c r="B201" s="103">
        <v>38278</v>
      </c>
      <c r="C201" s="121"/>
      <c r="D201" s="246">
        <v>301.974</v>
      </c>
    </row>
    <row r="202" spans="1:4" ht="21">
      <c r="A202" s="102">
        <v>23669</v>
      </c>
      <c r="B202" s="103">
        <v>38279</v>
      </c>
      <c r="C202" s="121"/>
      <c r="D202" s="246">
        <v>301.84</v>
      </c>
    </row>
    <row r="203" spans="1:4" ht="21">
      <c r="A203" s="102">
        <v>23670</v>
      </c>
      <c r="B203" s="103">
        <v>38280</v>
      </c>
      <c r="C203" s="121"/>
      <c r="D203" s="246">
        <v>301.8</v>
      </c>
    </row>
    <row r="204" spans="1:5" ht="21">
      <c r="A204" s="102">
        <v>23671</v>
      </c>
      <c r="B204" s="103">
        <v>38281</v>
      </c>
      <c r="C204" s="121"/>
      <c r="D204" s="246">
        <v>301.85</v>
      </c>
      <c r="E204" s="120">
        <v>301.77</v>
      </c>
    </row>
    <row r="205" spans="1:4" ht="21">
      <c r="A205" s="102">
        <v>23672</v>
      </c>
      <c r="B205" s="103">
        <v>38282</v>
      </c>
      <c r="C205" s="121"/>
      <c r="D205" s="246">
        <v>301.76</v>
      </c>
    </row>
    <row r="206" spans="1:4" ht="21">
      <c r="A206" s="102">
        <v>23673</v>
      </c>
      <c r="B206" s="103">
        <v>38283</v>
      </c>
      <c r="C206" s="121"/>
      <c r="D206" s="246">
        <v>301.98</v>
      </c>
    </row>
    <row r="207" spans="1:4" ht="21">
      <c r="A207" s="102">
        <v>23674</v>
      </c>
      <c r="B207" s="103">
        <v>38284</v>
      </c>
      <c r="C207" s="121"/>
      <c r="D207" s="246">
        <v>302.46</v>
      </c>
    </row>
    <row r="208" spans="1:4" ht="21">
      <c r="A208" s="102">
        <v>23675</v>
      </c>
      <c r="B208" s="103">
        <v>38285</v>
      </c>
      <c r="C208" s="121"/>
      <c r="D208" s="246">
        <v>302.19</v>
      </c>
    </row>
    <row r="209" spans="1:4" ht="21">
      <c r="A209" s="102">
        <v>23676</v>
      </c>
      <c r="B209" s="103">
        <v>38286</v>
      </c>
      <c r="C209" s="121"/>
      <c r="D209" s="246">
        <v>302.04</v>
      </c>
    </row>
    <row r="210" spans="1:4" ht="21">
      <c r="A210" s="102">
        <v>23677</v>
      </c>
      <c r="B210" s="103">
        <v>38287</v>
      </c>
      <c r="C210" s="121"/>
      <c r="D210" s="246">
        <v>302.01</v>
      </c>
    </row>
    <row r="211" spans="1:4" ht="21">
      <c r="A211" s="102">
        <v>23678</v>
      </c>
      <c r="B211" s="103">
        <v>38288</v>
      </c>
      <c r="C211" s="121"/>
      <c r="D211" s="246">
        <v>301.93</v>
      </c>
    </row>
    <row r="212" spans="1:4" ht="21">
      <c r="A212" s="102">
        <v>23679</v>
      </c>
      <c r="B212" s="103">
        <v>38289</v>
      </c>
      <c r="C212" s="121"/>
      <c r="D212" s="246">
        <v>301.91</v>
      </c>
    </row>
    <row r="213" spans="1:4" ht="21">
      <c r="A213" s="102">
        <v>23680</v>
      </c>
      <c r="B213" s="103">
        <v>38290</v>
      </c>
      <c r="C213" s="121"/>
      <c r="D213" s="246">
        <v>301.89</v>
      </c>
    </row>
    <row r="214" spans="1:4" ht="21">
      <c r="A214" s="102">
        <v>23681</v>
      </c>
      <c r="B214" s="103">
        <v>38291</v>
      </c>
      <c r="C214" s="121"/>
      <c r="D214" s="246">
        <v>301.99</v>
      </c>
    </row>
    <row r="215" spans="1:4" ht="21">
      <c r="A215" s="102">
        <v>23682</v>
      </c>
      <c r="B215" s="103">
        <v>38292</v>
      </c>
      <c r="C215" s="121"/>
      <c r="D215" s="112">
        <v>301.98</v>
      </c>
    </row>
    <row r="216" spans="1:4" ht="21">
      <c r="A216" s="102">
        <v>23683</v>
      </c>
      <c r="B216" s="103">
        <v>38293</v>
      </c>
      <c r="C216" s="121"/>
      <c r="D216" s="112">
        <v>302.15</v>
      </c>
    </row>
    <row r="217" spans="1:4" ht="21">
      <c r="A217" s="102">
        <v>23684</v>
      </c>
      <c r="B217" s="103">
        <v>38294</v>
      </c>
      <c r="C217" s="121"/>
      <c r="D217" s="112">
        <v>302.1</v>
      </c>
    </row>
    <row r="218" spans="1:4" ht="21">
      <c r="A218" s="102">
        <v>23685</v>
      </c>
      <c r="B218" s="103">
        <v>38295</v>
      </c>
      <c r="C218" s="121"/>
      <c r="D218" s="112">
        <v>302.03</v>
      </c>
    </row>
    <row r="219" spans="1:5" ht="21">
      <c r="A219" s="102">
        <v>23686</v>
      </c>
      <c r="B219" s="103">
        <v>38296</v>
      </c>
      <c r="C219" s="121"/>
      <c r="D219" s="112">
        <v>301.94</v>
      </c>
      <c r="E219" s="113">
        <v>301.94</v>
      </c>
    </row>
    <row r="220" spans="1:4" ht="21">
      <c r="A220" s="102">
        <v>23687</v>
      </c>
      <c r="B220" s="103">
        <v>38297</v>
      </c>
      <c r="C220" s="121"/>
      <c r="D220" s="112">
        <v>301.97</v>
      </c>
    </row>
    <row r="221" spans="1:4" ht="21">
      <c r="A221" s="102">
        <v>23688</v>
      </c>
      <c r="B221" s="103">
        <v>38298</v>
      </c>
      <c r="C221" s="121"/>
      <c r="D221" s="112">
        <v>301.98</v>
      </c>
    </row>
    <row r="222" spans="1:4" ht="21">
      <c r="A222" s="102">
        <v>23689</v>
      </c>
      <c r="B222" s="103">
        <v>38299</v>
      </c>
      <c r="C222" s="121"/>
      <c r="D222" s="112">
        <v>301.98</v>
      </c>
    </row>
    <row r="223" spans="1:5" ht="21">
      <c r="A223" s="102">
        <v>23690</v>
      </c>
      <c r="B223" s="103">
        <v>38300</v>
      </c>
      <c r="C223" s="121"/>
      <c r="D223" s="112">
        <v>301.94</v>
      </c>
      <c r="E223" s="113">
        <v>301.89</v>
      </c>
    </row>
    <row r="224" spans="1:4" ht="21">
      <c r="A224" s="102">
        <v>23691</v>
      </c>
      <c r="B224" s="103">
        <v>38301</v>
      </c>
      <c r="C224" s="121"/>
      <c r="D224" s="112">
        <v>301.94</v>
      </c>
    </row>
    <row r="225" spans="1:4" ht="21">
      <c r="A225" s="102">
        <v>23692</v>
      </c>
      <c r="B225" s="103">
        <v>38302</v>
      </c>
      <c r="C225" s="121"/>
      <c r="D225" s="112">
        <v>301.9</v>
      </c>
    </row>
    <row r="226" spans="1:4" ht="21">
      <c r="A226" s="102">
        <v>23693</v>
      </c>
      <c r="B226" s="103">
        <v>38303</v>
      </c>
      <c r="C226" s="121"/>
      <c r="D226" s="112">
        <v>301.92</v>
      </c>
    </row>
    <row r="227" spans="1:4" ht="21">
      <c r="A227" s="102">
        <v>23694</v>
      </c>
      <c r="B227" s="103">
        <v>38304</v>
      </c>
      <c r="C227" s="121"/>
      <c r="D227" s="112">
        <v>301.98</v>
      </c>
    </row>
    <row r="228" spans="1:4" ht="21">
      <c r="A228" s="102">
        <v>23695</v>
      </c>
      <c r="B228" s="103">
        <v>38305</v>
      </c>
      <c r="C228" s="121"/>
      <c r="D228" s="112">
        <v>301.97</v>
      </c>
    </row>
    <row r="229" spans="1:4" ht="21">
      <c r="A229" s="102">
        <v>23696</v>
      </c>
      <c r="B229" s="103">
        <v>38306</v>
      </c>
      <c r="C229" s="121"/>
      <c r="D229" s="112">
        <v>301.97</v>
      </c>
    </row>
    <row r="230" spans="1:4" ht="21">
      <c r="A230" s="102">
        <v>23697</v>
      </c>
      <c r="B230" s="103">
        <v>38307</v>
      </c>
      <c r="C230" s="121"/>
      <c r="D230" s="112">
        <v>301.94</v>
      </c>
    </row>
    <row r="231" spans="1:4" ht="21">
      <c r="A231" s="102">
        <v>23698</v>
      </c>
      <c r="B231" s="103">
        <v>38308</v>
      </c>
      <c r="C231" s="121"/>
      <c r="D231" s="112">
        <v>302.01</v>
      </c>
    </row>
    <row r="232" spans="1:4" ht="21">
      <c r="A232" s="102">
        <v>23699</v>
      </c>
      <c r="B232" s="103">
        <v>38309</v>
      </c>
      <c r="C232" s="121"/>
      <c r="D232" s="112">
        <v>301.98</v>
      </c>
    </row>
    <row r="233" spans="1:4" ht="21">
      <c r="A233" s="102">
        <v>23700</v>
      </c>
      <c r="B233" s="103">
        <v>38310</v>
      </c>
      <c r="C233" s="121"/>
      <c r="D233" s="112">
        <v>301.99</v>
      </c>
    </row>
    <row r="234" spans="1:4" ht="21">
      <c r="A234" s="102">
        <v>23701</v>
      </c>
      <c r="B234" s="103">
        <v>38311</v>
      </c>
      <c r="C234" s="121"/>
      <c r="D234" s="112">
        <v>301.94</v>
      </c>
    </row>
    <row r="235" spans="1:4" ht="21">
      <c r="A235" s="102">
        <v>23702</v>
      </c>
      <c r="B235" s="103">
        <v>38312</v>
      </c>
      <c r="C235" s="121"/>
      <c r="D235" s="112">
        <v>301.83375</v>
      </c>
    </row>
    <row r="236" spans="1:4" ht="21">
      <c r="A236" s="102">
        <v>23703</v>
      </c>
      <c r="B236" s="103">
        <v>38313</v>
      </c>
      <c r="C236" s="121"/>
      <c r="D236" s="112">
        <v>301.8570833333333</v>
      </c>
    </row>
    <row r="237" spans="1:4" ht="21">
      <c r="A237" s="102">
        <v>23704</v>
      </c>
      <c r="B237" s="103">
        <v>38314</v>
      </c>
      <c r="C237" s="121"/>
      <c r="D237" s="112">
        <v>302.01708333333335</v>
      </c>
    </row>
    <row r="238" spans="1:4" ht="21">
      <c r="A238" s="102">
        <v>23705</v>
      </c>
      <c r="B238" s="103">
        <v>38315</v>
      </c>
      <c r="C238" s="121"/>
      <c r="D238" s="112">
        <v>301.97375</v>
      </c>
    </row>
    <row r="239" spans="1:4" ht="21">
      <c r="A239" s="102">
        <v>23706</v>
      </c>
      <c r="B239" s="103">
        <v>38316</v>
      </c>
      <c r="C239" s="121"/>
      <c r="D239" s="112">
        <v>302.01375</v>
      </c>
    </row>
    <row r="240" spans="1:5" ht="21">
      <c r="A240" s="102">
        <v>23707</v>
      </c>
      <c r="B240" s="103">
        <v>38317</v>
      </c>
      <c r="C240" s="121"/>
      <c r="D240" s="112">
        <v>301.8666666666667</v>
      </c>
      <c r="E240" s="113">
        <v>301.82</v>
      </c>
    </row>
    <row r="241" spans="1:4" ht="21">
      <c r="A241" s="102">
        <v>23708</v>
      </c>
      <c r="B241" s="103">
        <v>38318</v>
      </c>
      <c r="C241" s="121"/>
      <c r="D241" s="112">
        <v>301.97083333333336</v>
      </c>
    </row>
    <row r="242" spans="1:4" ht="21">
      <c r="A242" s="102">
        <v>23709</v>
      </c>
      <c r="B242" s="103">
        <v>38319</v>
      </c>
      <c r="C242" s="121"/>
      <c r="D242" s="112">
        <v>301.96541666666667</v>
      </c>
    </row>
    <row r="243" spans="1:4" ht="21">
      <c r="A243" s="102">
        <v>23710</v>
      </c>
      <c r="B243" s="103">
        <v>38320</v>
      </c>
      <c r="C243" s="121"/>
      <c r="D243" s="112">
        <v>302.00166666666667</v>
      </c>
    </row>
    <row r="244" spans="1:4" ht="21">
      <c r="A244" s="102">
        <v>23711</v>
      </c>
      <c r="B244" s="103">
        <v>38321</v>
      </c>
      <c r="C244" s="121"/>
      <c r="D244" s="112">
        <v>301.90958333333333</v>
      </c>
    </row>
    <row r="245" spans="1:4" ht="21">
      <c r="A245" s="102">
        <v>23712</v>
      </c>
      <c r="B245" s="103">
        <v>38322</v>
      </c>
      <c r="C245" s="121"/>
      <c r="D245" s="112">
        <v>301.94</v>
      </c>
    </row>
    <row r="246" spans="1:4" ht="21">
      <c r="A246" s="102">
        <v>23713</v>
      </c>
      <c r="B246" s="103">
        <v>38323</v>
      </c>
      <c r="C246" s="121"/>
      <c r="D246" s="112">
        <v>302.01</v>
      </c>
    </row>
    <row r="247" spans="1:4" ht="21">
      <c r="A247" s="102">
        <v>23714</v>
      </c>
      <c r="B247" s="103">
        <v>38324</v>
      </c>
      <c r="C247" s="121"/>
      <c r="D247" s="112">
        <v>302.02</v>
      </c>
    </row>
    <row r="248" spans="1:4" ht="21">
      <c r="A248" s="102">
        <v>23715</v>
      </c>
      <c r="B248" s="103">
        <v>38325</v>
      </c>
      <c r="C248" s="121"/>
      <c r="D248" s="112">
        <v>301.94</v>
      </c>
    </row>
    <row r="249" spans="1:5" ht="21">
      <c r="A249" s="102">
        <v>23716</v>
      </c>
      <c r="B249" s="103">
        <v>38326</v>
      </c>
      <c r="C249" s="121"/>
      <c r="D249" s="112">
        <v>301.94</v>
      </c>
      <c r="E249" s="113">
        <v>301.94</v>
      </c>
    </row>
    <row r="250" spans="1:4" ht="21">
      <c r="A250" s="102">
        <v>23717</v>
      </c>
      <c r="B250" s="103">
        <v>38327</v>
      </c>
      <c r="C250" s="121"/>
      <c r="D250" s="112">
        <v>302.01</v>
      </c>
    </row>
    <row r="251" spans="1:4" ht="21">
      <c r="A251" s="102">
        <v>23718</v>
      </c>
      <c r="B251" s="103">
        <v>38328</v>
      </c>
      <c r="C251" s="121"/>
      <c r="D251" s="112">
        <v>301.91</v>
      </c>
    </row>
    <row r="252" spans="1:4" ht="21">
      <c r="A252" s="102">
        <v>23719</v>
      </c>
      <c r="B252" s="103">
        <v>38329</v>
      </c>
      <c r="C252" s="121"/>
      <c r="D252" s="112">
        <v>302.01</v>
      </c>
    </row>
    <row r="253" spans="1:4" ht="21">
      <c r="A253" s="102">
        <v>23720</v>
      </c>
      <c r="B253" s="103">
        <v>38330</v>
      </c>
      <c r="C253" s="121"/>
      <c r="D253" s="112">
        <v>301.89</v>
      </c>
    </row>
    <row r="254" spans="1:4" ht="21">
      <c r="A254" s="102">
        <v>23721</v>
      </c>
      <c r="B254" s="103">
        <v>38331</v>
      </c>
      <c r="C254" s="121"/>
      <c r="D254" s="112">
        <v>302.01</v>
      </c>
    </row>
    <row r="255" spans="1:4" ht="21">
      <c r="A255" s="102">
        <v>23722</v>
      </c>
      <c r="B255" s="103">
        <v>38332</v>
      </c>
      <c r="C255" s="121"/>
      <c r="D255" s="112">
        <v>301.88</v>
      </c>
    </row>
    <row r="256" spans="1:4" ht="21">
      <c r="A256" s="102">
        <v>23723</v>
      </c>
      <c r="B256" s="103">
        <v>38333</v>
      </c>
      <c r="C256" s="121"/>
      <c r="D256" s="112">
        <v>301.97</v>
      </c>
    </row>
    <row r="257" spans="1:4" ht="21">
      <c r="A257" s="102">
        <v>23724</v>
      </c>
      <c r="B257" s="103">
        <v>38334</v>
      </c>
      <c r="C257" s="121"/>
      <c r="D257" s="112">
        <v>301.99</v>
      </c>
    </row>
    <row r="258" spans="1:5" ht="21">
      <c r="A258" s="102">
        <v>23725</v>
      </c>
      <c r="B258" s="103">
        <v>38335</v>
      </c>
      <c r="C258" s="121"/>
      <c r="D258" s="112">
        <v>301.95</v>
      </c>
      <c r="E258" s="113">
        <v>301.95</v>
      </c>
    </row>
    <row r="259" spans="1:4" ht="21">
      <c r="A259" s="102">
        <v>23726</v>
      </c>
      <c r="B259" s="103">
        <v>38336</v>
      </c>
      <c r="C259" s="121"/>
      <c r="D259" s="112">
        <v>302.01</v>
      </c>
    </row>
    <row r="260" spans="1:4" ht="21">
      <c r="A260" s="102">
        <v>23727</v>
      </c>
      <c r="B260" s="103">
        <v>38337</v>
      </c>
      <c r="C260" s="121"/>
      <c r="D260" s="112">
        <v>301.94</v>
      </c>
    </row>
    <row r="261" spans="1:4" ht="21">
      <c r="A261" s="102">
        <v>23728</v>
      </c>
      <c r="B261" s="103">
        <v>38338</v>
      </c>
      <c r="C261" s="121"/>
      <c r="D261" s="112">
        <v>302.03</v>
      </c>
    </row>
    <row r="262" spans="1:4" ht="21">
      <c r="A262" s="102">
        <v>23729</v>
      </c>
      <c r="B262" s="103">
        <v>38339</v>
      </c>
      <c r="C262" s="121"/>
      <c r="D262" s="112">
        <v>302.02</v>
      </c>
    </row>
    <row r="263" spans="1:4" ht="21">
      <c r="A263" s="102">
        <v>23730</v>
      </c>
      <c r="B263" s="103">
        <v>38340</v>
      </c>
      <c r="C263" s="121"/>
      <c r="D263" s="112">
        <v>301.97</v>
      </c>
    </row>
    <row r="264" spans="1:4" ht="21">
      <c r="A264" s="102">
        <v>23731</v>
      </c>
      <c r="B264" s="103">
        <v>38341</v>
      </c>
      <c r="C264" s="121"/>
      <c r="D264" s="112">
        <v>301.95</v>
      </c>
    </row>
    <row r="265" spans="1:4" ht="21">
      <c r="A265" s="102">
        <v>23732</v>
      </c>
      <c r="B265" s="103">
        <v>38342</v>
      </c>
      <c r="C265" s="121"/>
      <c r="D265" s="112">
        <v>301.9845833333333</v>
      </c>
    </row>
    <row r="266" spans="1:5" ht="21">
      <c r="A266" s="102">
        <v>23733</v>
      </c>
      <c r="B266" s="103">
        <v>38343</v>
      </c>
      <c r="C266" s="121"/>
      <c r="D266" s="112">
        <v>302.00916666666666</v>
      </c>
      <c r="E266" s="113">
        <v>302.05</v>
      </c>
    </row>
    <row r="267" spans="1:4" ht="21">
      <c r="A267" s="102">
        <v>23734</v>
      </c>
      <c r="B267" s="103">
        <v>38344</v>
      </c>
      <c r="C267" s="121"/>
      <c r="D267" s="112">
        <v>302.03583333333336</v>
      </c>
    </row>
    <row r="268" spans="1:4" ht="21">
      <c r="A268" s="102">
        <v>23735</v>
      </c>
      <c r="B268" s="103">
        <v>38345</v>
      </c>
      <c r="C268" s="121"/>
      <c r="D268" s="112">
        <v>302.0341666666667</v>
      </c>
    </row>
    <row r="269" spans="1:4" ht="21">
      <c r="A269" s="102">
        <v>23736</v>
      </c>
      <c r="B269" s="103">
        <v>38346</v>
      </c>
      <c r="C269" s="121"/>
      <c r="D269" s="112">
        <v>302.0125</v>
      </c>
    </row>
    <row r="270" spans="1:4" ht="21">
      <c r="A270" s="102">
        <v>23737</v>
      </c>
      <c r="B270" s="103">
        <v>38347</v>
      </c>
      <c r="C270" s="121"/>
      <c r="D270" s="112">
        <v>301.97125</v>
      </c>
    </row>
    <row r="271" spans="1:4" ht="21">
      <c r="A271" s="102">
        <v>23738</v>
      </c>
      <c r="B271" s="103">
        <v>38348</v>
      </c>
      <c r="C271" s="121"/>
      <c r="D271" s="112">
        <v>301.98375</v>
      </c>
    </row>
    <row r="272" spans="1:4" ht="21">
      <c r="A272" s="102">
        <v>23739</v>
      </c>
      <c r="B272" s="103">
        <v>38349</v>
      </c>
      <c r="C272" s="121"/>
      <c r="D272" s="112">
        <v>301.9925</v>
      </c>
    </row>
    <row r="273" spans="1:4" ht="21">
      <c r="A273" s="102">
        <v>23740</v>
      </c>
      <c r="B273" s="103">
        <v>38350</v>
      </c>
      <c r="C273" s="121"/>
      <c r="D273" s="112">
        <v>302.0058333333333</v>
      </c>
    </row>
    <row r="274" spans="1:4" ht="21">
      <c r="A274" s="102">
        <v>23741</v>
      </c>
      <c r="B274" s="103">
        <v>38351</v>
      </c>
      <c r="C274" s="121"/>
      <c r="D274" s="112">
        <v>302.01916666666665</v>
      </c>
    </row>
    <row r="275" spans="1:5" ht="21">
      <c r="A275" s="102">
        <v>23742</v>
      </c>
      <c r="B275" s="103">
        <v>38352</v>
      </c>
      <c r="C275" s="121"/>
      <c r="D275" s="112">
        <v>302.03333333333336</v>
      </c>
      <c r="E275" s="120"/>
    </row>
    <row r="276" spans="1:4" ht="21">
      <c r="A276" s="102">
        <v>23743</v>
      </c>
      <c r="B276" s="103">
        <v>38353</v>
      </c>
      <c r="C276" s="121"/>
      <c r="D276" s="112">
        <v>302.01</v>
      </c>
    </row>
    <row r="277" spans="1:4" ht="21">
      <c r="A277" s="102">
        <v>23744</v>
      </c>
      <c r="B277" s="103">
        <v>38354</v>
      </c>
      <c r="C277" s="121"/>
      <c r="D277" s="112">
        <v>302</v>
      </c>
    </row>
    <row r="278" spans="1:4" ht="21">
      <c r="A278" s="102">
        <v>23745</v>
      </c>
      <c r="B278" s="103">
        <v>38355</v>
      </c>
      <c r="C278" s="121"/>
      <c r="D278" s="112">
        <v>301.95</v>
      </c>
    </row>
    <row r="279" spans="1:4" ht="21">
      <c r="A279" s="102">
        <v>23746</v>
      </c>
      <c r="B279" s="103">
        <v>38356</v>
      </c>
      <c r="C279" s="121"/>
      <c r="D279" s="112">
        <v>301.98</v>
      </c>
    </row>
    <row r="280" spans="1:4" ht="21">
      <c r="A280" s="102">
        <v>23747</v>
      </c>
      <c r="B280" s="103">
        <v>38357</v>
      </c>
      <c r="C280" s="121"/>
      <c r="D280" s="112">
        <v>302.04</v>
      </c>
    </row>
    <row r="281" spans="1:4" ht="21">
      <c r="A281" s="102">
        <v>23748</v>
      </c>
      <c r="B281" s="103">
        <v>38358</v>
      </c>
      <c r="C281" s="121"/>
      <c r="D281" s="112">
        <v>302.01</v>
      </c>
    </row>
    <row r="282" spans="1:4" ht="21">
      <c r="A282" s="102">
        <v>23749</v>
      </c>
      <c r="B282" s="103">
        <v>38359</v>
      </c>
      <c r="C282" s="121"/>
      <c r="D282" s="112">
        <v>302.02</v>
      </c>
    </row>
    <row r="283" spans="1:5" ht="21">
      <c r="A283" s="102">
        <v>23750</v>
      </c>
      <c r="B283" s="103">
        <v>38360</v>
      </c>
      <c r="C283" s="121"/>
      <c r="D283" s="112">
        <v>302.02</v>
      </c>
      <c r="E283" s="113">
        <v>301.99</v>
      </c>
    </row>
    <row r="284" spans="1:4" ht="21">
      <c r="A284" s="102">
        <v>23751</v>
      </c>
      <c r="B284" s="103">
        <v>38361</v>
      </c>
      <c r="C284" s="121"/>
      <c r="D284" s="112">
        <v>302.01</v>
      </c>
    </row>
    <row r="285" spans="1:4" ht="21">
      <c r="A285" s="102">
        <v>23752</v>
      </c>
      <c r="B285" s="103">
        <v>38362</v>
      </c>
      <c r="C285" s="121"/>
      <c r="D285" s="112">
        <v>302.03</v>
      </c>
    </row>
    <row r="286" spans="1:4" ht="21">
      <c r="A286" s="102">
        <v>23753</v>
      </c>
      <c r="B286" s="103">
        <v>38363</v>
      </c>
      <c r="C286" s="121"/>
      <c r="D286" s="112">
        <v>302.02</v>
      </c>
    </row>
    <row r="287" spans="1:4" ht="21">
      <c r="A287" s="102">
        <v>23754</v>
      </c>
      <c r="B287" s="103">
        <v>38364</v>
      </c>
      <c r="C287" s="121"/>
      <c r="D287" s="112">
        <v>302</v>
      </c>
    </row>
    <row r="288" spans="1:4" ht="21">
      <c r="A288" s="102">
        <v>23755</v>
      </c>
      <c r="B288" s="103">
        <v>38365</v>
      </c>
      <c r="C288" s="121"/>
      <c r="D288" s="112">
        <v>301.99</v>
      </c>
    </row>
    <row r="289" spans="1:4" ht="21">
      <c r="A289" s="102">
        <v>23756</v>
      </c>
      <c r="B289" s="103">
        <v>38366</v>
      </c>
      <c r="C289" s="121"/>
      <c r="D289" s="112">
        <v>301.91</v>
      </c>
    </row>
    <row r="290" spans="1:4" ht="21">
      <c r="A290" s="102">
        <v>23757</v>
      </c>
      <c r="B290" s="103">
        <v>38367</v>
      </c>
      <c r="C290" s="121"/>
      <c r="D290" s="112">
        <v>301.88</v>
      </c>
    </row>
    <row r="291" spans="1:4" ht="21">
      <c r="A291" s="102">
        <v>23758</v>
      </c>
      <c r="B291" s="103">
        <v>38368</v>
      </c>
      <c r="C291" s="121"/>
      <c r="D291" s="112">
        <v>301.94</v>
      </c>
    </row>
    <row r="292" spans="1:4" ht="21">
      <c r="A292" s="102">
        <v>23759</v>
      </c>
      <c r="B292" s="103">
        <v>38369</v>
      </c>
      <c r="C292" s="121"/>
      <c r="D292" s="112">
        <v>301.99</v>
      </c>
    </row>
    <row r="293" spans="1:4" ht="21">
      <c r="A293" s="102">
        <v>23760</v>
      </c>
      <c r="B293" s="103">
        <v>38370</v>
      </c>
      <c r="C293" s="121"/>
      <c r="D293" s="112">
        <v>301.99</v>
      </c>
    </row>
    <row r="294" spans="1:4" ht="21">
      <c r="A294" s="102">
        <v>23761</v>
      </c>
      <c r="B294" s="103">
        <v>38371</v>
      </c>
      <c r="C294" s="121"/>
      <c r="D294" s="112">
        <v>301.97</v>
      </c>
    </row>
    <row r="295" spans="1:4" ht="21">
      <c r="A295" s="102">
        <v>23762</v>
      </c>
      <c r="B295" s="103">
        <v>38372</v>
      </c>
      <c r="C295" s="121"/>
      <c r="D295" s="112">
        <v>302.02</v>
      </c>
    </row>
    <row r="296" spans="1:4" ht="21">
      <c r="A296" s="102">
        <v>23763</v>
      </c>
      <c r="B296" s="103">
        <v>38373</v>
      </c>
      <c r="C296" s="121"/>
      <c r="D296" s="112">
        <v>302.05</v>
      </c>
    </row>
    <row r="297" spans="1:4" ht="21">
      <c r="A297" s="102">
        <v>23764</v>
      </c>
      <c r="B297" s="103">
        <v>38374</v>
      </c>
      <c r="C297" s="121"/>
      <c r="D297" s="112">
        <v>302.03</v>
      </c>
    </row>
    <row r="298" spans="1:4" ht="21">
      <c r="A298" s="102">
        <v>23765</v>
      </c>
      <c r="B298" s="103">
        <v>38375</v>
      </c>
      <c r="C298" s="121"/>
      <c r="D298" s="112">
        <v>302</v>
      </c>
    </row>
    <row r="299" spans="1:4" ht="21">
      <c r="A299" s="102">
        <v>23766</v>
      </c>
      <c r="B299" s="103">
        <v>38376</v>
      </c>
      <c r="C299" s="121"/>
      <c r="D299" s="112">
        <v>302.04</v>
      </c>
    </row>
    <row r="300" spans="1:4" ht="21">
      <c r="A300" s="102">
        <v>23767</v>
      </c>
      <c r="B300" s="103">
        <v>38377</v>
      </c>
      <c r="C300" s="121"/>
      <c r="D300" s="112">
        <v>301.99</v>
      </c>
    </row>
    <row r="301" spans="1:5" ht="21">
      <c r="A301" s="102">
        <v>23768</v>
      </c>
      <c r="B301" s="103">
        <v>38378</v>
      </c>
      <c r="C301" s="121"/>
      <c r="D301" s="112">
        <v>302.01</v>
      </c>
      <c r="E301" s="113">
        <v>302.03</v>
      </c>
    </row>
    <row r="302" spans="1:4" ht="21">
      <c r="A302" s="102">
        <v>23769</v>
      </c>
      <c r="B302" s="103">
        <v>38379</v>
      </c>
      <c r="C302" s="121"/>
      <c r="D302" s="112">
        <v>301.97</v>
      </c>
    </row>
    <row r="303" spans="1:5" ht="21">
      <c r="A303" s="102">
        <v>23770</v>
      </c>
      <c r="B303" s="103">
        <v>38380</v>
      </c>
      <c r="C303" s="121"/>
      <c r="D303" s="112">
        <v>302</v>
      </c>
      <c r="E303" s="113">
        <v>302</v>
      </c>
    </row>
    <row r="304" spans="1:4" ht="21">
      <c r="A304" s="102">
        <v>23771</v>
      </c>
      <c r="B304" s="103">
        <v>38381</v>
      </c>
      <c r="C304" s="121"/>
      <c r="D304" s="112">
        <v>301.99</v>
      </c>
    </row>
    <row r="305" spans="1:5" ht="21">
      <c r="A305" s="102">
        <v>23772</v>
      </c>
      <c r="B305" s="103">
        <v>38382</v>
      </c>
      <c r="C305" s="121"/>
      <c r="D305" s="112">
        <v>301.94</v>
      </c>
      <c r="E305" s="113">
        <v>301.98</v>
      </c>
    </row>
    <row r="306" spans="1:4" ht="21">
      <c r="A306" s="102">
        <v>23773</v>
      </c>
      <c r="B306" s="103">
        <v>38383</v>
      </c>
      <c r="C306" s="121"/>
      <c r="D306" s="112">
        <v>301.94</v>
      </c>
    </row>
    <row r="307" spans="1:4" ht="21">
      <c r="A307" s="102">
        <v>23774</v>
      </c>
      <c r="B307" s="103">
        <v>38384</v>
      </c>
      <c r="C307" s="121"/>
      <c r="D307" s="108">
        <v>301.97</v>
      </c>
    </row>
    <row r="308" spans="1:4" ht="21">
      <c r="A308" s="102">
        <v>23775</v>
      </c>
      <c r="B308" s="103">
        <v>38385</v>
      </c>
      <c r="C308" s="121"/>
      <c r="D308" s="108">
        <v>301.98</v>
      </c>
    </row>
    <row r="309" spans="1:4" ht="21">
      <c r="A309" s="102">
        <v>23776</v>
      </c>
      <c r="B309" s="103">
        <v>38386</v>
      </c>
      <c r="C309" s="121"/>
      <c r="D309" s="112">
        <v>301.84</v>
      </c>
    </row>
    <row r="310" spans="1:4" ht="21">
      <c r="A310" s="102">
        <v>23777</v>
      </c>
      <c r="B310" s="103">
        <v>38387</v>
      </c>
      <c r="C310" s="121"/>
      <c r="D310" s="112">
        <v>301.83</v>
      </c>
    </row>
    <row r="311" spans="1:4" ht="21">
      <c r="A311" s="102">
        <v>23778</v>
      </c>
      <c r="B311" s="103">
        <v>38388</v>
      </c>
      <c r="C311" s="121"/>
      <c r="D311" s="112">
        <v>301.89</v>
      </c>
    </row>
    <row r="312" spans="1:4" ht="21">
      <c r="A312" s="102">
        <v>23779</v>
      </c>
      <c r="B312" s="103">
        <v>38389</v>
      </c>
      <c r="C312" s="121"/>
      <c r="D312" s="112">
        <v>302.02</v>
      </c>
    </row>
    <row r="313" spans="1:4" ht="21">
      <c r="A313" s="102">
        <v>23780</v>
      </c>
      <c r="B313" s="103">
        <v>38390</v>
      </c>
      <c r="C313" s="121"/>
      <c r="D313" s="112">
        <v>302.01</v>
      </c>
    </row>
    <row r="314" spans="1:4" ht="21">
      <c r="A314" s="102">
        <v>23781</v>
      </c>
      <c r="B314" s="103">
        <v>38391</v>
      </c>
      <c r="C314" s="121"/>
      <c r="D314" s="112">
        <v>302.05</v>
      </c>
    </row>
    <row r="315" spans="1:4" ht="21">
      <c r="A315" s="102">
        <v>23782</v>
      </c>
      <c r="B315" s="103">
        <v>38392</v>
      </c>
      <c r="C315" s="121"/>
      <c r="D315" s="112">
        <v>302.01</v>
      </c>
    </row>
    <row r="316" spans="1:4" ht="21">
      <c r="A316" s="102">
        <v>23783</v>
      </c>
      <c r="B316" s="103">
        <v>38393</v>
      </c>
      <c r="C316" s="121"/>
      <c r="D316" s="112">
        <v>301.89</v>
      </c>
    </row>
    <row r="317" spans="1:4" ht="21">
      <c r="A317" s="102">
        <v>23784</v>
      </c>
      <c r="B317" s="103">
        <v>38394</v>
      </c>
      <c r="C317" s="121"/>
      <c r="D317" s="112">
        <v>302.01</v>
      </c>
    </row>
    <row r="318" spans="1:4" ht="21">
      <c r="A318" s="102">
        <v>23785</v>
      </c>
      <c r="B318" s="103">
        <v>38395</v>
      </c>
      <c r="C318" s="121"/>
      <c r="D318" s="112">
        <v>302.03</v>
      </c>
    </row>
    <row r="319" spans="1:4" ht="21">
      <c r="A319" s="102">
        <v>23786</v>
      </c>
      <c r="B319" s="103">
        <v>38396</v>
      </c>
      <c r="C319" s="121"/>
      <c r="D319" s="112">
        <v>301.98</v>
      </c>
    </row>
    <row r="320" spans="1:4" ht="21">
      <c r="A320" s="102">
        <v>23787</v>
      </c>
      <c r="B320" s="103">
        <v>38397</v>
      </c>
      <c r="C320" s="121"/>
      <c r="D320" s="112">
        <v>302</v>
      </c>
    </row>
    <row r="321" spans="1:4" ht="21">
      <c r="A321" s="102">
        <v>23788</v>
      </c>
      <c r="B321" s="103">
        <v>38398</v>
      </c>
      <c r="C321" s="121"/>
      <c r="D321" s="112">
        <v>301.97</v>
      </c>
    </row>
    <row r="322" spans="1:4" ht="21">
      <c r="A322" s="102">
        <v>23789</v>
      </c>
      <c r="B322" s="103">
        <v>38399</v>
      </c>
      <c r="C322" s="121"/>
      <c r="D322" s="112">
        <v>301.95</v>
      </c>
    </row>
    <row r="323" spans="1:4" ht="21">
      <c r="A323" s="102">
        <v>23790</v>
      </c>
      <c r="B323" s="103">
        <v>38400</v>
      </c>
      <c r="C323" s="121"/>
      <c r="D323" s="112">
        <v>301.79</v>
      </c>
    </row>
    <row r="324" spans="1:4" ht="21">
      <c r="A324" s="102">
        <v>23791</v>
      </c>
      <c r="B324" s="103">
        <v>38401</v>
      </c>
      <c r="C324" s="121"/>
      <c r="D324" s="112">
        <v>301.74</v>
      </c>
    </row>
    <row r="325" spans="1:4" ht="21">
      <c r="A325" s="102">
        <v>23792</v>
      </c>
      <c r="B325" s="103">
        <v>38402</v>
      </c>
      <c r="C325" s="121"/>
      <c r="D325" s="112">
        <v>301.79</v>
      </c>
    </row>
    <row r="326" spans="1:4" ht="21">
      <c r="A326" s="102">
        <v>23793</v>
      </c>
      <c r="B326" s="103">
        <v>38403</v>
      </c>
      <c r="C326" s="121"/>
      <c r="D326" s="112">
        <v>302.02</v>
      </c>
    </row>
    <row r="327" spans="1:4" ht="21">
      <c r="A327" s="102">
        <v>23794</v>
      </c>
      <c r="B327" s="103">
        <v>38404</v>
      </c>
      <c r="C327" s="121"/>
      <c r="D327" s="112">
        <v>302.02</v>
      </c>
    </row>
    <row r="328" spans="1:4" ht="21">
      <c r="A328" s="102">
        <v>23795</v>
      </c>
      <c r="B328" s="103">
        <v>38405</v>
      </c>
      <c r="C328" s="121"/>
      <c r="D328" s="112">
        <v>302.02</v>
      </c>
    </row>
    <row r="329" spans="1:5" ht="21">
      <c r="A329" s="102">
        <v>23796</v>
      </c>
      <c r="B329" s="103">
        <v>38406</v>
      </c>
      <c r="C329" s="121"/>
      <c r="D329" s="112">
        <v>302.04</v>
      </c>
      <c r="E329" s="113">
        <v>302.04</v>
      </c>
    </row>
    <row r="330" spans="1:4" ht="21">
      <c r="A330" s="102">
        <v>23797</v>
      </c>
      <c r="B330" s="103">
        <v>38407</v>
      </c>
      <c r="C330" s="121"/>
      <c r="D330" s="112">
        <v>302.03</v>
      </c>
    </row>
    <row r="331" spans="1:4" ht="21">
      <c r="A331" s="102">
        <v>23798</v>
      </c>
      <c r="B331" s="103">
        <v>38408</v>
      </c>
      <c r="C331" s="121"/>
      <c r="D331" s="112">
        <v>302.01</v>
      </c>
    </row>
    <row r="332" spans="1:5" ht="21">
      <c r="A332" s="102">
        <v>23799</v>
      </c>
      <c r="B332" s="103">
        <v>38409</v>
      </c>
      <c r="C332" s="121"/>
      <c r="D332" s="112">
        <v>301.98</v>
      </c>
      <c r="E332" s="120"/>
    </row>
    <row r="333" spans="1:4" ht="21">
      <c r="A333" s="102">
        <v>23800</v>
      </c>
      <c r="B333" s="103">
        <v>38410</v>
      </c>
      <c r="C333" s="121"/>
      <c r="D333" s="112">
        <v>301.94</v>
      </c>
    </row>
    <row r="334" spans="1:4" ht="21">
      <c r="A334" s="102">
        <v>23801</v>
      </c>
      <c r="B334" s="103">
        <v>38411</v>
      </c>
      <c r="C334" s="121"/>
      <c r="D334" s="112">
        <v>302.05</v>
      </c>
    </row>
    <row r="335" spans="1:4" ht="21">
      <c r="A335" s="102" t="s">
        <v>222</v>
      </c>
      <c r="B335" s="103">
        <v>38412</v>
      </c>
      <c r="C335" s="121"/>
      <c r="D335" s="112">
        <v>302.05</v>
      </c>
    </row>
    <row r="336" spans="1:5" ht="21">
      <c r="A336" s="102">
        <v>23802</v>
      </c>
      <c r="B336" s="103">
        <v>38413</v>
      </c>
      <c r="C336" s="121"/>
      <c r="D336" s="112">
        <v>302.01</v>
      </c>
      <c r="E336" s="113">
        <v>301.97</v>
      </c>
    </row>
    <row r="337" spans="1:4" ht="21">
      <c r="A337" s="102">
        <v>23803</v>
      </c>
      <c r="B337" s="103">
        <v>38414</v>
      </c>
      <c r="C337" s="121"/>
      <c r="D337" s="112">
        <v>301.87</v>
      </c>
    </row>
    <row r="338" spans="1:4" ht="21">
      <c r="A338" s="102">
        <v>23804</v>
      </c>
      <c r="B338" s="103">
        <v>38415</v>
      </c>
      <c r="C338" s="121"/>
      <c r="D338" s="112">
        <v>301.69</v>
      </c>
    </row>
    <row r="339" spans="1:4" ht="21">
      <c r="A339" s="102">
        <v>23805</v>
      </c>
      <c r="B339" s="103">
        <v>38416</v>
      </c>
      <c r="C339" s="121"/>
      <c r="D339" s="112">
        <v>301.68</v>
      </c>
    </row>
    <row r="340" spans="1:4" ht="21">
      <c r="A340" s="102">
        <v>23806</v>
      </c>
      <c r="B340" s="103">
        <v>38417</v>
      </c>
      <c r="C340" s="121"/>
      <c r="D340" s="112">
        <v>301.72</v>
      </c>
    </row>
    <row r="341" spans="1:4" ht="21">
      <c r="A341" s="102">
        <v>23807</v>
      </c>
      <c r="B341" s="103">
        <v>38418</v>
      </c>
      <c r="C341" s="121"/>
      <c r="D341" s="112">
        <v>302</v>
      </c>
    </row>
    <row r="342" spans="1:4" ht="21">
      <c r="A342" s="102">
        <v>23808</v>
      </c>
      <c r="B342" s="103">
        <v>38419</v>
      </c>
      <c r="C342" s="121"/>
      <c r="D342" s="112">
        <v>302.01</v>
      </c>
    </row>
    <row r="343" spans="1:4" ht="21">
      <c r="A343" s="102">
        <v>23809</v>
      </c>
      <c r="B343" s="103">
        <v>38420</v>
      </c>
      <c r="C343" s="121"/>
      <c r="D343" s="112">
        <v>301.95</v>
      </c>
    </row>
    <row r="344" spans="1:4" ht="21">
      <c r="A344" s="102">
        <v>23810</v>
      </c>
      <c r="B344" s="103">
        <v>38421</v>
      </c>
      <c r="C344" s="121"/>
      <c r="D344" s="112">
        <v>302.02</v>
      </c>
    </row>
    <row r="345" spans="1:4" ht="21">
      <c r="A345" s="102">
        <v>23811</v>
      </c>
      <c r="B345" s="103">
        <v>38422</v>
      </c>
      <c r="C345" s="121"/>
      <c r="D345" s="112">
        <v>302.03</v>
      </c>
    </row>
    <row r="346" spans="1:5" ht="21">
      <c r="A346" s="102">
        <v>23812</v>
      </c>
      <c r="B346" s="103">
        <v>38423</v>
      </c>
      <c r="C346" s="121"/>
      <c r="D346" s="112">
        <v>301.99</v>
      </c>
      <c r="E346" s="113">
        <v>302.01</v>
      </c>
    </row>
    <row r="347" spans="1:4" ht="21">
      <c r="A347" s="102">
        <v>23813</v>
      </c>
      <c r="B347" s="103">
        <v>38424</v>
      </c>
      <c r="C347" s="121"/>
      <c r="D347" s="112">
        <v>301.98</v>
      </c>
    </row>
    <row r="348" spans="1:4" ht="21">
      <c r="A348" s="102">
        <v>23814</v>
      </c>
      <c r="B348" s="103">
        <v>38425</v>
      </c>
      <c r="C348" s="121"/>
      <c r="D348" s="112">
        <v>302.01</v>
      </c>
    </row>
    <row r="349" spans="1:4" ht="21">
      <c r="A349" s="102">
        <v>23815</v>
      </c>
      <c r="B349" s="103">
        <v>38426</v>
      </c>
      <c r="C349" s="121"/>
      <c r="D349" s="112">
        <v>302.03</v>
      </c>
    </row>
    <row r="350" spans="1:4" ht="21">
      <c r="A350" s="102">
        <v>23816</v>
      </c>
      <c r="B350" s="103">
        <v>38427</v>
      </c>
      <c r="C350" s="121"/>
      <c r="D350" s="112">
        <v>301.99</v>
      </c>
    </row>
    <row r="351" spans="1:4" ht="21">
      <c r="A351" s="102">
        <v>23817</v>
      </c>
      <c r="B351" s="103">
        <v>38428</v>
      </c>
      <c r="C351" s="121"/>
      <c r="D351" s="112">
        <v>301.93</v>
      </c>
    </row>
    <row r="352" spans="1:4" ht="21">
      <c r="A352" s="102">
        <v>23818</v>
      </c>
      <c r="B352" s="103">
        <v>38429</v>
      </c>
      <c r="C352" s="121"/>
      <c r="D352" s="112">
        <v>301.72</v>
      </c>
    </row>
    <row r="353" spans="1:4" ht="21">
      <c r="A353" s="102">
        <v>23819</v>
      </c>
      <c r="B353" s="103">
        <v>38430</v>
      </c>
      <c r="C353" s="121"/>
      <c r="D353" s="112">
        <v>301.65</v>
      </c>
    </row>
    <row r="354" spans="1:4" ht="21">
      <c r="A354" s="102">
        <v>23820</v>
      </c>
      <c r="B354" s="103">
        <v>38431</v>
      </c>
      <c r="C354" s="121"/>
      <c r="D354" s="112">
        <v>301.7</v>
      </c>
    </row>
    <row r="355" spans="1:4" ht="21">
      <c r="A355" s="102">
        <v>23821</v>
      </c>
      <c r="B355" s="103">
        <v>38432</v>
      </c>
      <c r="C355" s="121"/>
      <c r="D355" s="112">
        <v>301.94</v>
      </c>
    </row>
    <row r="356" spans="1:4" ht="21">
      <c r="A356" s="102">
        <v>23822</v>
      </c>
      <c r="B356" s="103">
        <v>38433</v>
      </c>
      <c r="C356" s="121"/>
      <c r="D356" s="112">
        <v>301.99</v>
      </c>
    </row>
    <row r="357" spans="1:4" ht="21">
      <c r="A357" s="102">
        <v>23823</v>
      </c>
      <c r="B357" s="103">
        <v>38434</v>
      </c>
      <c r="C357" s="121"/>
      <c r="D357" s="112">
        <v>302</v>
      </c>
    </row>
    <row r="358" spans="1:5" ht="21">
      <c r="A358" s="102">
        <v>23824</v>
      </c>
      <c r="B358" s="103">
        <v>38435</v>
      </c>
      <c r="C358" s="121"/>
      <c r="D358" s="112">
        <v>302</v>
      </c>
      <c r="E358" s="120">
        <v>302</v>
      </c>
    </row>
    <row r="359" spans="1:4" ht="21">
      <c r="A359" s="102">
        <v>23825</v>
      </c>
      <c r="B359" s="103">
        <v>38436</v>
      </c>
      <c r="C359" s="121"/>
      <c r="D359" s="112">
        <v>301.72</v>
      </c>
    </row>
    <row r="360" spans="1:4" ht="21">
      <c r="A360" s="102">
        <v>23826</v>
      </c>
      <c r="B360" s="103">
        <v>38437</v>
      </c>
      <c r="C360" s="121"/>
      <c r="D360" s="112">
        <v>301.67</v>
      </c>
    </row>
    <row r="361" spans="1:4" ht="21">
      <c r="A361" s="102">
        <v>23827</v>
      </c>
      <c r="B361" s="103">
        <v>38438</v>
      </c>
      <c r="C361" s="121"/>
      <c r="D361" s="112">
        <v>301.71</v>
      </c>
    </row>
    <row r="362" spans="1:4" ht="21">
      <c r="A362" s="102">
        <v>23828</v>
      </c>
      <c r="B362" s="103">
        <v>38439</v>
      </c>
      <c r="C362" s="121"/>
      <c r="D362" s="112">
        <v>302</v>
      </c>
    </row>
    <row r="363" spans="1:4" ht="21">
      <c r="A363" s="102">
        <v>23829</v>
      </c>
      <c r="B363" s="103">
        <v>38440</v>
      </c>
      <c r="C363" s="121"/>
      <c r="D363" s="112">
        <v>302</v>
      </c>
    </row>
    <row r="364" spans="1:4" ht="21">
      <c r="A364" s="102">
        <v>23830</v>
      </c>
      <c r="B364" s="103">
        <v>38441</v>
      </c>
      <c r="C364" s="121"/>
      <c r="D364" s="281">
        <v>302</v>
      </c>
    </row>
    <row r="365" spans="1:4" ht="21">
      <c r="A365" s="102">
        <v>23831</v>
      </c>
      <c r="B365" s="103">
        <v>38442</v>
      </c>
      <c r="C365" s="121"/>
      <c r="D365" s="112">
        <v>301.96</v>
      </c>
    </row>
    <row r="366" spans="1:4" ht="21">
      <c r="A366" s="102">
        <v>23832</v>
      </c>
      <c r="B366" s="103">
        <v>38443</v>
      </c>
      <c r="C366" s="121"/>
      <c r="D366" s="108">
        <v>301.7</v>
      </c>
    </row>
    <row r="367" spans="1:5" ht="21">
      <c r="A367" s="102"/>
      <c r="B367" s="103"/>
      <c r="E367" s="108"/>
    </row>
    <row r="368" spans="1:2" ht="21">
      <c r="A368" s="102"/>
      <c r="B368" s="103"/>
    </row>
    <row r="369" spans="1:2" ht="21">
      <c r="A369" s="102"/>
      <c r="B369" s="103"/>
    </row>
    <row r="370" spans="1:2" ht="21">
      <c r="A370" s="102"/>
      <c r="B370" s="103"/>
    </row>
    <row r="371" spans="1:2" ht="21">
      <c r="A371" s="102"/>
      <c r="B371" s="103"/>
    </row>
    <row r="372" spans="1:2" ht="21">
      <c r="A372" s="102"/>
      <c r="B372" s="103"/>
    </row>
    <row r="373" spans="1:2" ht="21">
      <c r="A373" s="102"/>
      <c r="B373" s="103"/>
    </row>
    <row r="374" spans="1:2" ht="21">
      <c r="A374" s="102"/>
      <c r="B374" s="103"/>
    </row>
    <row r="375" spans="1:2" ht="21">
      <c r="A375" s="102"/>
      <c r="B375" s="103"/>
    </row>
    <row r="376" spans="1:2" ht="21">
      <c r="A376" s="102"/>
      <c r="B376" s="103"/>
    </row>
    <row r="377" spans="1:2" ht="21">
      <c r="A377" s="102"/>
      <c r="B377" s="103"/>
    </row>
    <row r="378" spans="1:2" ht="21">
      <c r="A378" s="102"/>
      <c r="B378" s="103"/>
    </row>
    <row r="379" spans="1:2" ht="21">
      <c r="A379" s="102"/>
      <c r="B379" s="103"/>
    </row>
    <row r="380" spans="1:2" ht="21">
      <c r="A380" s="102"/>
      <c r="B380" s="103"/>
    </row>
    <row r="381" spans="1:2" ht="21">
      <c r="A381" s="102"/>
      <c r="B381" s="103"/>
    </row>
    <row r="382" spans="1:2" ht="21">
      <c r="A382" s="102"/>
      <c r="B382" s="103"/>
    </row>
    <row r="383" spans="1:2" ht="21">
      <c r="A383" s="102"/>
      <c r="B383" s="103"/>
    </row>
    <row r="384" spans="1:2" ht="21">
      <c r="A384" s="102"/>
      <c r="B384" s="103"/>
    </row>
    <row r="385" spans="1:2" ht="21">
      <c r="A385" s="102"/>
      <c r="B385" s="103"/>
    </row>
    <row r="386" spans="1:2" ht="21">
      <c r="A386" s="102"/>
      <c r="B386" s="103"/>
    </row>
    <row r="387" spans="1:2" ht="21">
      <c r="A387" s="102"/>
      <c r="B387" s="103"/>
    </row>
    <row r="388" spans="1:2" ht="21">
      <c r="A388" s="102"/>
      <c r="B388" s="103"/>
    </row>
    <row r="389" spans="1:2" ht="21">
      <c r="A389" s="102"/>
      <c r="B389" s="103"/>
    </row>
    <row r="390" spans="1:2" ht="21">
      <c r="A390" s="102"/>
      <c r="B390" s="103"/>
    </row>
    <row r="391" spans="1:2" ht="21">
      <c r="A391" s="102"/>
      <c r="B391" s="103"/>
    </row>
    <row r="392" spans="1:2" ht="21">
      <c r="A392" s="102"/>
      <c r="B392" s="103"/>
    </row>
    <row r="393" spans="1:2" ht="21">
      <c r="A393" s="102"/>
      <c r="B393" s="103"/>
    </row>
    <row r="394" spans="1:2" ht="21">
      <c r="A394" s="102"/>
      <c r="B394" s="103"/>
    </row>
    <row r="395" spans="1:2" ht="21">
      <c r="A395" s="102"/>
      <c r="B395" s="103"/>
    </row>
    <row r="396" spans="1:2" ht="21">
      <c r="A396" s="102"/>
      <c r="B396" s="103"/>
    </row>
    <row r="397" spans="1:2" ht="21">
      <c r="A397" s="102"/>
      <c r="B397" s="103"/>
    </row>
    <row r="398" spans="1:2" ht="21">
      <c r="A398" s="102"/>
      <c r="B398" s="103"/>
    </row>
    <row r="399" spans="1:2" ht="21">
      <c r="A399" s="102"/>
      <c r="B399" s="103"/>
    </row>
    <row r="400" spans="1:2" ht="21">
      <c r="A400" s="102"/>
      <c r="B400" s="103"/>
    </row>
    <row r="401" spans="1:2" ht="21">
      <c r="A401" s="102"/>
      <c r="B401" s="103"/>
    </row>
    <row r="402" spans="1:2" ht="21">
      <c r="A402" s="102"/>
      <c r="B402" s="103"/>
    </row>
    <row r="403" spans="1:2" ht="21">
      <c r="A403" s="102"/>
      <c r="B403" s="103"/>
    </row>
    <row r="404" spans="1:2" ht="21">
      <c r="A404" s="102"/>
      <c r="B404" s="103"/>
    </row>
    <row r="405" spans="1:2" ht="21">
      <c r="A405" s="102"/>
      <c r="B405" s="103"/>
    </row>
    <row r="406" spans="1:2" ht="21">
      <c r="A406" s="102"/>
      <c r="B406" s="103"/>
    </row>
    <row r="407" spans="1:2" ht="21">
      <c r="A407" s="102"/>
      <c r="B407" s="103"/>
    </row>
    <row r="408" spans="1:2" ht="21">
      <c r="A408" s="102"/>
      <c r="B408" s="103"/>
    </row>
    <row r="409" spans="1:2" ht="21">
      <c r="A409" s="102"/>
      <c r="B409" s="103"/>
    </row>
    <row r="410" spans="1:2" ht="21">
      <c r="A410" s="102"/>
      <c r="B410" s="103"/>
    </row>
    <row r="411" spans="1:2" ht="21">
      <c r="A411" s="102"/>
      <c r="B411" s="103"/>
    </row>
    <row r="412" spans="1:2" ht="21">
      <c r="A412" s="102"/>
      <c r="B412" s="103"/>
    </row>
    <row r="413" spans="1:2" ht="21">
      <c r="A413" s="102"/>
      <c r="B413" s="103"/>
    </row>
    <row r="414" spans="1:2" ht="21">
      <c r="A414" s="102"/>
      <c r="B414" s="103"/>
    </row>
    <row r="415" spans="1:2" ht="21">
      <c r="A415" s="102"/>
      <c r="B415" s="103"/>
    </row>
    <row r="416" spans="1:2" ht="21">
      <c r="A416" s="102"/>
      <c r="B416" s="103"/>
    </row>
    <row r="417" spans="1:2" ht="21">
      <c r="A417" s="102"/>
      <c r="B417" s="103"/>
    </row>
    <row r="418" spans="1:2" ht="21">
      <c r="A418" s="102"/>
      <c r="B418" s="103"/>
    </row>
    <row r="419" spans="1:2" ht="21">
      <c r="A419" s="102"/>
      <c r="B419" s="103"/>
    </row>
    <row r="420" spans="1:2" ht="21">
      <c r="A420" s="102"/>
      <c r="B420" s="103"/>
    </row>
    <row r="421" spans="1:2" ht="21">
      <c r="A421" s="102"/>
      <c r="B421" s="103"/>
    </row>
    <row r="422" spans="1:2" ht="21">
      <c r="A422" s="102"/>
      <c r="B422" s="103"/>
    </row>
    <row r="423" spans="1:2" ht="21">
      <c r="A423" s="102"/>
      <c r="B423" s="103"/>
    </row>
    <row r="424" spans="1:2" ht="21">
      <c r="A424" s="102"/>
      <c r="B424" s="103"/>
    </row>
    <row r="425" spans="1:2" ht="21">
      <c r="A425" s="102"/>
      <c r="B425" s="103"/>
    </row>
    <row r="426" spans="1:2" ht="21">
      <c r="A426" s="102"/>
      <c r="B426" s="103"/>
    </row>
    <row r="427" spans="1:2" ht="21">
      <c r="A427" s="102"/>
      <c r="B427" s="103"/>
    </row>
    <row r="428" spans="1:2" ht="21">
      <c r="A428" s="102"/>
      <c r="B428" s="103"/>
    </row>
    <row r="429" spans="1:2" ht="21">
      <c r="A429" s="102"/>
      <c r="B429" s="103"/>
    </row>
    <row r="430" spans="1:2" ht="21">
      <c r="A430" s="102"/>
      <c r="B430" s="103"/>
    </row>
    <row r="431" spans="1:2" ht="21">
      <c r="A431" s="102"/>
      <c r="B431" s="103"/>
    </row>
    <row r="432" spans="1:2" ht="21">
      <c r="A432" s="102"/>
      <c r="B432" s="103"/>
    </row>
    <row r="433" spans="1:2" ht="21">
      <c r="A433" s="102"/>
      <c r="B433" s="103"/>
    </row>
    <row r="434" spans="1:2" ht="21">
      <c r="A434" s="102"/>
      <c r="B434" s="103"/>
    </row>
    <row r="435" spans="1:2" ht="21">
      <c r="A435" s="102"/>
      <c r="B435" s="103"/>
    </row>
    <row r="436" spans="1:2" ht="21">
      <c r="A436" s="102"/>
      <c r="B436" s="103"/>
    </row>
    <row r="437" spans="1:2" ht="21">
      <c r="A437" s="102"/>
      <c r="B437" s="103"/>
    </row>
    <row r="438" spans="1:2" ht="21">
      <c r="A438" s="102"/>
      <c r="B438" s="103"/>
    </row>
    <row r="439" spans="1:2" ht="21">
      <c r="A439" s="102"/>
      <c r="B439" s="103"/>
    </row>
    <row r="440" spans="1:2" ht="21">
      <c r="A440" s="102"/>
      <c r="B440" s="103"/>
    </row>
    <row r="441" spans="1:2" ht="21">
      <c r="A441" s="102"/>
      <c r="B441" s="103"/>
    </row>
    <row r="442" spans="1:2" ht="21">
      <c r="A442" s="102"/>
      <c r="B442" s="103"/>
    </row>
    <row r="443" spans="1:2" ht="21">
      <c r="A443" s="102"/>
      <c r="B443" s="103"/>
    </row>
    <row r="444" spans="1:2" ht="21">
      <c r="A444" s="102"/>
      <c r="B444" s="103"/>
    </row>
    <row r="445" spans="1:2" ht="21">
      <c r="A445" s="102"/>
      <c r="B445" s="103"/>
    </row>
    <row r="446" spans="1:2" ht="21">
      <c r="A446" s="102"/>
      <c r="B446" s="103"/>
    </row>
    <row r="447" spans="1:2" ht="21">
      <c r="A447" s="102"/>
      <c r="B447" s="103"/>
    </row>
    <row r="448" spans="1:2" ht="21">
      <c r="A448" s="102"/>
      <c r="B448" s="103"/>
    </row>
    <row r="449" spans="1:2" ht="21">
      <c r="A449" s="102"/>
      <c r="B449" s="103"/>
    </row>
    <row r="450" spans="1:2" ht="21">
      <c r="A450" s="102"/>
      <c r="B450" s="103"/>
    </row>
    <row r="451" spans="1:2" ht="21">
      <c r="A451" s="102"/>
      <c r="B451" s="103"/>
    </row>
    <row r="452" spans="1:2" ht="21">
      <c r="A452" s="102"/>
      <c r="B452" s="103"/>
    </row>
    <row r="453" spans="1:2" ht="21">
      <c r="A453" s="102"/>
      <c r="B453" s="103"/>
    </row>
    <row r="454" spans="1:2" ht="21">
      <c r="A454" s="102"/>
      <c r="B454" s="103"/>
    </row>
    <row r="455" spans="1:2" ht="21">
      <c r="A455" s="102"/>
      <c r="B455" s="103"/>
    </row>
    <row r="456" spans="1:2" ht="21">
      <c r="A456" s="102"/>
      <c r="B456" s="103"/>
    </row>
    <row r="457" spans="1:2" ht="21">
      <c r="A457" s="102"/>
      <c r="B457" s="103"/>
    </row>
    <row r="458" spans="1:2" ht="21">
      <c r="A458" s="102"/>
      <c r="B458" s="103"/>
    </row>
    <row r="459" spans="1:2" ht="21">
      <c r="A459" s="102"/>
      <c r="B459" s="103"/>
    </row>
    <row r="460" spans="1:2" ht="21">
      <c r="A460" s="102"/>
      <c r="B460" s="103"/>
    </row>
    <row r="461" spans="1:2" ht="21">
      <c r="A461" s="102"/>
      <c r="B461" s="103"/>
    </row>
    <row r="462" spans="1:2" ht="21">
      <c r="A462" s="102"/>
      <c r="B462" s="103"/>
    </row>
    <row r="463" spans="1:2" ht="21">
      <c r="A463" s="102"/>
      <c r="B463" s="103"/>
    </row>
    <row r="464" spans="1:2" ht="21">
      <c r="A464" s="102"/>
      <c r="B464" s="103"/>
    </row>
    <row r="465" spans="1:2" ht="21">
      <c r="A465" s="102"/>
      <c r="B465" s="103"/>
    </row>
    <row r="466" spans="1:2" ht="21">
      <c r="A466" s="102"/>
      <c r="B466" s="103"/>
    </row>
    <row r="467" spans="1:2" ht="21">
      <c r="A467" s="102"/>
      <c r="B467" s="103"/>
    </row>
    <row r="468" spans="1:2" ht="21">
      <c r="A468" s="102"/>
      <c r="B468" s="103"/>
    </row>
    <row r="469" spans="1:2" ht="21">
      <c r="A469" s="102"/>
      <c r="B469" s="103"/>
    </row>
    <row r="470" spans="1:2" ht="21">
      <c r="A470" s="102"/>
      <c r="B470" s="103"/>
    </row>
    <row r="471" spans="1:2" ht="21">
      <c r="A471" s="102"/>
      <c r="B471" s="103"/>
    </row>
    <row r="472" spans="1:2" ht="21">
      <c r="A472" s="102"/>
      <c r="B472" s="103"/>
    </row>
    <row r="473" spans="1:2" ht="21">
      <c r="A473" s="102"/>
      <c r="B473" s="103"/>
    </row>
    <row r="474" spans="1:2" ht="21">
      <c r="A474" s="102"/>
      <c r="B474" s="103"/>
    </row>
    <row r="475" spans="1:2" ht="21">
      <c r="A475" s="102"/>
      <c r="B475" s="103"/>
    </row>
    <row r="476" spans="1:2" ht="21">
      <c r="A476" s="102"/>
      <c r="B476" s="103"/>
    </row>
    <row r="477" spans="1:2" ht="21">
      <c r="A477" s="102"/>
      <c r="B477" s="103"/>
    </row>
    <row r="478" spans="1:2" ht="21">
      <c r="A478" s="102"/>
      <c r="B478" s="103"/>
    </row>
    <row r="479" spans="1:2" ht="21">
      <c r="A479" s="102"/>
      <c r="B479" s="103"/>
    </row>
    <row r="480" spans="1:2" ht="21">
      <c r="A480" s="102"/>
      <c r="B480" s="103"/>
    </row>
    <row r="481" spans="1:2" ht="21">
      <c r="A481" s="102"/>
      <c r="B481" s="103"/>
    </row>
    <row r="482" spans="1:2" ht="21">
      <c r="A482" s="102"/>
      <c r="B482" s="103"/>
    </row>
    <row r="483" spans="1:2" ht="21">
      <c r="A483" s="102"/>
      <c r="B483" s="103"/>
    </row>
    <row r="484" spans="1:2" ht="21">
      <c r="A484" s="102"/>
      <c r="B484" s="103"/>
    </row>
    <row r="485" spans="1:2" ht="21">
      <c r="A485" s="102"/>
      <c r="B485" s="103"/>
    </row>
    <row r="486" spans="1:2" ht="21">
      <c r="A486" s="102"/>
      <c r="B486" s="103"/>
    </row>
    <row r="487" spans="1:2" ht="21">
      <c r="A487" s="102"/>
      <c r="B487" s="103"/>
    </row>
    <row r="488" spans="1:2" ht="21">
      <c r="A488" s="102"/>
      <c r="B488" s="103"/>
    </row>
    <row r="489" spans="1:2" ht="21">
      <c r="A489" s="102"/>
      <c r="B489" s="103"/>
    </row>
    <row r="490" spans="1:2" ht="21">
      <c r="A490" s="102"/>
      <c r="B490" s="103"/>
    </row>
    <row r="491" spans="1:2" ht="21">
      <c r="A491" s="102"/>
      <c r="B491" s="103"/>
    </row>
    <row r="492" spans="1:2" ht="21">
      <c r="A492" s="102"/>
      <c r="B492" s="103"/>
    </row>
    <row r="493" spans="1:2" ht="21">
      <c r="A493" s="102"/>
      <c r="B493" s="103"/>
    </row>
    <row r="494" spans="1:2" ht="21">
      <c r="A494" s="102"/>
      <c r="B494" s="103"/>
    </row>
    <row r="495" spans="1:2" ht="21">
      <c r="A495" s="102"/>
      <c r="B495" s="103"/>
    </row>
    <row r="496" spans="1:2" ht="21">
      <c r="A496" s="102"/>
      <c r="B496" s="103"/>
    </row>
    <row r="497" spans="1:2" ht="21">
      <c r="A497" s="102"/>
      <c r="B497" s="103"/>
    </row>
    <row r="498" spans="1:2" ht="21">
      <c r="A498" s="102"/>
      <c r="B498" s="103"/>
    </row>
    <row r="499" spans="1:2" ht="21">
      <c r="A499" s="102"/>
      <c r="B499" s="103"/>
    </row>
    <row r="500" spans="1:2" ht="21">
      <c r="A500" s="102"/>
      <c r="B500" s="103"/>
    </row>
    <row r="501" spans="1:2" ht="21">
      <c r="A501" s="102"/>
      <c r="B501" s="103"/>
    </row>
    <row r="502" spans="1:2" ht="21">
      <c r="A502" s="102"/>
      <c r="B502" s="103"/>
    </row>
    <row r="503" spans="1:2" ht="21">
      <c r="A503" s="102"/>
      <c r="B503" s="103"/>
    </row>
    <row r="504" spans="1:2" ht="21">
      <c r="A504" s="102"/>
      <c r="B504" s="103"/>
    </row>
    <row r="505" spans="1:2" ht="21">
      <c r="A505" s="102"/>
      <c r="B505" s="103"/>
    </row>
    <row r="506" spans="1:2" ht="21">
      <c r="A506" s="102"/>
      <c r="B506" s="103"/>
    </row>
    <row r="507" spans="1:2" ht="21">
      <c r="A507" s="102"/>
      <c r="B507" s="103"/>
    </row>
    <row r="508" spans="1:2" ht="21">
      <c r="A508" s="102"/>
      <c r="B508" s="103"/>
    </row>
    <row r="509" spans="1:2" ht="21">
      <c r="A509" s="102"/>
      <c r="B509" s="103"/>
    </row>
    <row r="510" spans="1:2" ht="21">
      <c r="A510" s="102"/>
      <c r="B510" s="103"/>
    </row>
    <row r="511" spans="1:2" ht="21">
      <c r="A511" s="102"/>
      <c r="B511" s="103"/>
    </row>
    <row r="512" spans="1:2" ht="21">
      <c r="A512" s="102"/>
      <c r="B512" s="103"/>
    </row>
    <row r="513" spans="1:2" ht="21">
      <c r="A513" s="102"/>
      <c r="B513" s="103"/>
    </row>
    <row r="514" spans="1:2" ht="21">
      <c r="A514" s="102"/>
      <c r="B514" s="103"/>
    </row>
    <row r="515" spans="1:2" ht="21">
      <c r="A515" s="102"/>
      <c r="B515" s="103"/>
    </row>
    <row r="516" spans="1:2" ht="21">
      <c r="A516" s="102"/>
      <c r="B516" s="103"/>
    </row>
    <row r="517" spans="1:2" ht="21">
      <c r="A517" s="102"/>
      <c r="B517" s="103"/>
    </row>
    <row r="518" spans="1:2" ht="21">
      <c r="A518" s="102"/>
      <c r="B518" s="103"/>
    </row>
    <row r="519" spans="1:2" ht="21">
      <c r="A519" s="102"/>
      <c r="B519" s="103"/>
    </row>
    <row r="520" spans="1:2" ht="21">
      <c r="A520" s="102"/>
      <c r="B520" s="103"/>
    </row>
    <row r="521" spans="1:2" ht="21">
      <c r="A521" s="102"/>
      <c r="B521" s="103"/>
    </row>
    <row r="522" spans="1:2" ht="21">
      <c r="A522" s="102"/>
      <c r="B522" s="103"/>
    </row>
    <row r="523" spans="1:2" ht="21">
      <c r="A523" s="102"/>
      <c r="B523" s="103"/>
    </row>
    <row r="524" spans="1:2" ht="21">
      <c r="A524" s="102"/>
      <c r="B524" s="103"/>
    </row>
    <row r="525" spans="1:2" ht="21">
      <c r="A525" s="102"/>
      <c r="B525" s="103"/>
    </row>
    <row r="526" spans="1:2" ht="21">
      <c r="A526" s="102"/>
      <c r="B526" s="103"/>
    </row>
    <row r="527" spans="1:2" ht="21">
      <c r="A527" s="102"/>
      <c r="B527" s="103"/>
    </row>
    <row r="528" spans="1:2" ht="21">
      <c r="A528" s="102"/>
      <c r="B528" s="103"/>
    </row>
    <row r="529" spans="1:2" ht="21">
      <c r="A529" s="102"/>
      <c r="B529" s="103"/>
    </row>
    <row r="530" spans="1:2" ht="21">
      <c r="A530" s="102"/>
      <c r="B530" s="103"/>
    </row>
    <row r="531" spans="1:2" ht="21">
      <c r="A531" s="102"/>
      <c r="B531" s="103"/>
    </row>
    <row r="532" spans="1:2" ht="21">
      <c r="A532" s="102"/>
      <c r="B532" s="103"/>
    </row>
    <row r="533" spans="1:2" ht="21">
      <c r="A533" s="102"/>
      <c r="B533" s="103"/>
    </row>
    <row r="534" spans="1:2" ht="21">
      <c r="A534" s="102"/>
      <c r="B534" s="103"/>
    </row>
    <row r="535" spans="1:2" ht="21">
      <c r="A535" s="102"/>
      <c r="B535" s="103"/>
    </row>
    <row r="536" spans="1:2" ht="21">
      <c r="A536" s="102"/>
      <c r="B536" s="103"/>
    </row>
    <row r="537" spans="1:2" ht="21">
      <c r="A537" s="102"/>
      <c r="B537" s="103"/>
    </row>
    <row r="538" spans="1:2" ht="21">
      <c r="A538" s="102"/>
      <c r="B538" s="103"/>
    </row>
    <row r="539" spans="1:2" ht="21">
      <c r="A539" s="102"/>
      <c r="B539" s="103"/>
    </row>
    <row r="540" spans="1:2" ht="21">
      <c r="A540" s="102"/>
      <c r="B540" s="103"/>
    </row>
    <row r="541" spans="1:2" ht="21">
      <c r="A541" s="102"/>
      <c r="B541" s="103"/>
    </row>
    <row r="542" spans="1:2" ht="21">
      <c r="A542" s="102"/>
      <c r="B542" s="103"/>
    </row>
    <row r="543" spans="1:2" ht="21">
      <c r="A543" s="102"/>
      <c r="B543" s="103"/>
    </row>
    <row r="544" spans="1:2" ht="21">
      <c r="A544" s="102"/>
      <c r="B544" s="103"/>
    </row>
    <row r="545" spans="1:2" ht="21">
      <c r="A545" s="102"/>
      <c r="B545" s="103"/>
    </row>
    <row r="546" spans="1:2" ht="21">
      <c r="A546" s="102"/>
      <c r="B546" s="103"/>
    </row>
    <row r="547" spans="1:2" ht="21">
      <c r="A547" s="102"/>
      <c r="B547" s="103"/>
    </row>
    <row r="548" spans="1:2" ht="21">
      <c r="A548" s="102"/>
      <c r="B548" s="103"/>
    </row>
    <row r="549" spans="1:2" ht="21">
      <c r="A549" s="102"/>
      <c r="B549" s="103"/>
    </row>
    <row r="550" spans="1:2" ht="21">
      <c r="A550" s="102"/>
      <c r="B550" s="103"/>
    </row>
    <row r="551" spans="1:2" ht="21">
      <c r="A551" s="102"/>
      <c r="B551" s="103"/>
    </row>
    <row r="552" spans="1:2" ht="21">
      <c r="A552" s="102"/>
      <c r="B552" s="103"/>
    </row>
    <row r="553" spans="1:2" ht="21">
      <c r="A553" s="102"/>
      <c r="B553" s="103"/>
    </row>
    <row r="554" spans="1:2" ht="21">
      <c r="A554" s="102"/>
      <c r="B554" s="103"/>
    </row>
    <row r="555" spans="1:2" ht="21">
      <c r="A555" s="102"/>
      <c r="B555" s="103"/>
    </row>
    <row r="556" spans="1:2" ht="21">
      <c r="A556" s="102"/>
      <c r="B556" s="103"/>
    </row>
    <row r="557" spans="1:2" ht="21">
      <c r="A557" s="102"/>
      <c r="B557" s="103"/>
    </row>
    <row r="558" spans="1:2" ht="21">
      <c r="A558" s="102"/>
      <c r="B558" s="103"/>
    </row>
    <row r="559" spans="1:2" ht="21">
      <c r="A559" s="102"/>
      <c r="B559" s="103"/>
    </row>
    <row r="560" spans="1:2" ht="21">
      <c r="A560" s="102"/>
      <c r="B560" s="103"/>
    </row>
    <row r="561" spans="1:2" ht="21">
      <c r="A561" s="102"/>
      <c r="B561" s="103"/>
    </row>
    <row r="562" spans="1:2" ht="21">
      <c r="A562" s="102"/>
      <c r="B562" s="103"/>
    </row>
    <row r="563" spans="1:2" ht="21">
      <c r="A563" s="102"/>
      <c r="B563" s="103"/>
    </row>
    <row r="564" spans="1:2" ht="21">
      <c r="A564" s="102"/>
      <c r="B564" s="103"/>
    </row>
    <row r="565" spans="1:2" ht="21">
      <c r="A565" s="102"/>
      <c r="B565" s="103"/>
    </row>
    <row r="566" spans="1:2" ht="21">
      <c r="A566" s="102"/>
      <c r="B566" s="103"/>
    </row>
    <row r="567" spans="1:2" ht="21">
      <c r="A567" s="102"/>
      <c r="B567" s="103"/>
    </row>
    <row r="568" spans="1:2" ht="21">
      <c r="A568" s="102"/>
      <c r="B568" s="103"/>
    </row>
    <row r="569" spans="1:2" ht="21">
      <c r="A569" s="102"/>
      <c r="B569" s="103"/>
    </row>
    <row r="570" spans="1:2" ht="21">
      <c r="A570" s="102"/>
      <c r="B570" s="103"/>
    </row>
    <row r="571" spans="1:2" ht="21">
      <c r="A571" s="102"/>
      <c r="B571" s="103"/>
    </row>
    <row r="572" spans="1:2" ht="21">
      <c r="A572" s="102"/>
      <c r="B572" s="103"/>
    </row>
    <row r="573" spans="1:2" ht="21">
      <c r="A573" s="102"/>
      <c r="B573" s="103"/>
    </row>
    <row r="574" spans="1:2" ht="21">
      <c r="A574" s="102"/>
      <c r="B574" s="103"/>
    </row>
    <row r="575" spans="1:2" ht="21">
      <c r="A575" s="102"/>
      <c r="B575" s="103"/>
    </row>
    <row r="576" spans="1:2" ht="21">
      <c r="A576" s="102"/>
      <c r="B576" s="103"/>
    </row>
    <row r="577" spans="1:2" ht="21">
      <c r="A577" s="102"/>
      <c r="B577" s="103"/>
    </row>
    <row r="578" spans="1:2" ht="21">
      <c r="A578" s="102"/>
      <c r="B578" s="103"/>
    </row>
    <row r="579" spans="1:2" ht="21">
      <c r="A579" s="102"/>
      <c r="B579" s="103"/>
    </row>
    <row r="580" spans="1:2" ht="21">
      <c r="A580" s="102"/>
      <c r="B580" s="103"/>
    </row>
    <row r="581" spans="1:2" ht="21">
      <c r="A581" s="102"/>
      <c r="B581" s="103"/>
    </row>
    <row r="582" spans="1:2" ht="21">
      <c r="A582" s="102"/>
      <c r="B582" s="103"/>
    </row>
    <row r="583" spans="1:2" ht="21">
      <c r="A583" s="102"/>
      <c r="B583" s="103"/>
    </row>
    <row r="584" spans="1:2" ht="21">
      <c r="A584" s="102"/>
      <c r="B584" s="103"/>
    </row>
    <row r="585" spans="1:2" ht="21">
      <c r="A585" s="102"/>
      <c r="B585" s="103"/>
    </row>
    <row r="586" spans="1:2" ht="21">
      <c r="A586" s="102"/>
      <c r="B586" s="103"/>
    </row>
    <row r="587" spans="1:2" ht="21">
      <c r="A587" s="102"/>
      <c r="B587" s="103"/>
    </row>
    <row r="588" spans="1:2" ht="21">
      <c r="A588" s="102"/>
      <c r="B588" s="103"/>
    </row>
    <row r="589" spans="1:2" ht="21">
      <c r="A589" s="102"/>
      <c r="B589" s="103"/>
    </row>
    <row r="590" spans="1:2" ht="21">
      <c r="A590" s="102"/>
      <c r="B590" s="103"/>
    </row>
    <row r="591" spans="1:2" ht="21">
      <c r="A591" s="102"/>
      <c r="B591" s="103"/>
    </row>
    <row r="592" spans="1:2" ht="21">
      <c r="A592" s="102"/>
      <c r="B592" s="103"/>
    </row>
    <row r="593" spans="1:2" ht="21">
      <c r="A593" s="102"/>
      <c r="B593" s="103"/>
    </row>
    <row r="594" spans="1:2" ht="21">
      <c r="A594" s="102"/>
      <c r="B594" s="103"/>
    </row>
    <row r="595" spans="1:2" ht="21">
      <c r="A595" s="102"/>
      <c r="B595" s="103"/>
    </row>
    <row r="596" spans="1:2" ht="21">
      <c r="A596" s="102"/>
      <c r="B596" s="103"/>
    </row>
    <row r="597" spans="1:2" ht="21">
      <c r="A597" s="102"/>
      <c r="B597" s="103"/>
    </row>
    <row r="598" spans="1:2" ht="21">
      <c r="A598" s="102"/>
      <c r="B598" s="103"/>
    </row>
    <row r="599" spans="1:2" ht="21">
      <c r="A599" s="102"/>
      <c r="B599" s="103"/>
    </row>
    <row r="600" spans="1:2" ht="21">
      <c r="A600" s="102"/>
      <c r="B600" s="103"/>
    </row>
    <row r="601" spans="1:2" ht="21">
      <c r="A601" s="102"/>
      <c r="B601" s="103"/>
    </row>
    <row r="602" spans="1:2" ht="21">
      <c r="A602" s="102"/>
      <c r="B602" s="103"/>
    </row>
    <row r="603" spans="1:2" ht="21">
      <c r="A603" s="102"/>
      <c r="B603" s="103"/>
    </row>
    <row r="604" spans="1:2" ht="21">
      <c r="A604" s="102"/>
      <c r="B604" s="103"/>
    </row>
    <row r="605" spans="1:2" ht="21">
      <c r="A605" s="102"/>
      <c r="B605" s="103"/>
    </row>
    <row r="606" spans="1:2" ht="21">
      <c r="A606" s="102"/>
      <c r="B606" s="103"/>
    </row>
    <row r="607" spans="1:2" ht="21">
      <c r="A607" s="102"/>
      <c r="B607" s="103"/>
    </row>
    <row r="608" spans="1:2" ht="21">
      <c r="A608" s="102"/>
      <c r="B608" s="103"/>
    </row>
    <row r="609" spans="1:2" ht="21">
      <c r="A609" s="102"/>
      <c r="B609" s="103"/>
    </row>
    <row r="610" spans="1:2" ht="21">
      <c r="A610" s="102"/>
      <c r="B610" s="103"/>
    </row>
    <row r="611" spans="1:2" ht="21">
      <c r="A611" s="102"/>
      <c r="B611" s="103"/>
    </row>
    <row r="612" spans="1:2" ht="21">
      <c r="A612" s="102"/>
      <c r="B612" s="103"/>
    </row>
    <row r="613" spans="1:2" ht="21">
      <c r="A613" s="102"/>
      <c r="B613" s="103"/>
    </row>
    <row r="614" spans="1:2" ht="21">
      <c r="A614" s="102"/>
      <c r="B614" s="103"/>
    </row>
    <row r="615" spans="1:2" ht="21">
      <c r="A615" s="102"/>
      <c r="B615" s="103"/>
    </row>
    <row r="616" spans="1:2" ht="21">
      <c r="A616" s="102"/>
      <c r="B616" s="103"/>
    </row>
    <row r="617" spans="1:2" ht="21">
      <c r="A617" s="102"/>
      <c r="B617" s="103"/>
    </row>
    <row r="618" spans="1:2" ht="21">
      <c r="A618" s="102"/>
      <c r="B618" s="103"/>
    </row>
    <row r="619" spans="1:2" ht="21">
      <c r="A619" s="102"/>
      <c r="B619" s="103"/>
    </row>
    <row r="620" spans="1:2" ht="21">
      <c r="A620" s="102"/>
      <c r="B620" s="103"/>
    </row>
    <row r="621" spans="1:2" ht="21">
      <c r="A621" s="102"/>
      <c r="B621" s="103"/>
    </row>
    <row r="622" spans="1:2" ht="21">
      <c r="A622" s="102"/>
      <c r="B622" s="103"/>
    </row>
    <row r="623" spans="1:2" ht="21">
      <c r="A623" s="102"/>
      <c r="B623" s="103"/>
    </row>
    <row r="624" spans="1:2" ht="21">
      <c r="A624" s="102"/>
      <c r="B624" s="103"/>
    </row>
    <row r="625" spans="1:2" ht="21">
      <c r="A625" s="102"/>
      <c r="B625" s="103"/>
    </row>
    <row r="626" spans="1:2" ht="21">
      <c r="A626" s="102"/>
      <c r="B626" s="103"/>
    </row>
    <row r="627" spans="1:2" ht="21">
      <c r="A627" s="102"/>
      <c r="B627" s="103"/>
    </row>
    <row r="628" spans="1:2" ht="21">
      <c r="A628" s="102"/>
      <c r="B628" s="103"/>
    </row>
    <row r="629" spans="1:2" ht="21">
      <c r="A629" s="102"/>
      <c r="B629" s="103"/>
    </row>
    <row r="630" spans="1:2" ht="21">
      <c r="A630" s="102"/>
      <c r="B630" s="103"/>
    </row>
    <row r="631" spans="1:2" ht="21">
      <c r="A631" s="102"/>
      <c r="B631" s="103"/>
    </row>
    <row r="632" spans="1:2" ht="21">
      <c r="A632" s="102"/>
      <c r="B632" s="103"/>
    </row>
    <row r="633" spans="1:2" ht="21">
      <c r="A633" s="102"/>
      <c r="B633" s="103"/>
    </row>
    <row r="634" spans="1:2" ht="21">
      <c r="A634" s="102"/>
      <c r="B634" s="103"/>
    </row>
    <row r="635" spans="1:2" ht="21">
      <c r="A635" s="102"/>
      <c r="B635" s="103"/>
    </row>
    <row r="636" spans="1:2" ht="21">
      <c r="A636" s="102"/>
      <c r="B636" s="103"/>
    </row>
    <row r="637" spans="1:2" ht="21">
      <c r="A637" s="102"/>
      <c r="B637" s="103"/>
    </row>
    <row r="638" spans="1:2" ht="21">
      <c r="A638" s="102"/>
      <c r="B638" s="103"/>
    </row>
    <row r="639" spans="1:2" ht="21">
      <c r="A639" s="102"/>
      <c r="B639" s="103"/>
    </row>
    <row r="640" spans="1:2" ht="21">
      <c r="A640" s="102"/>
      <c r="B640" s="103"/>
    </row>
    <row r="641" spans="1:2" ht="21">
      <c r="A641" s="102"/>
      <c r="B641" s="103"/>
    </row>
    <row r="642" spans="1:2" ht="21">
      <c r="A642" s="102"/>
      <c r="B642" s="103"/>
    </row>
    <row r="643" spans="1:2" ht="21">
      <c r="A643" s="102"/>
      <c r="B643" s="103"/>
    </row>
    <row r="644" spans="1:2" ht="21">
      <c r="A644" s="102"/>
      <c r="B644" s="103"/>
    </row>
    <row r="645" spans="1:2" ht="21">
      <c r="A645" s="102"/>
      <c r="B645" s="103"/>
    </row>
    <row r="646" spans="1:2" ht="21">
      <c r="A646" s="102"/>
      <c r="B646" s="103"/>
    </row>
    <row r="647" spans="1:2" ht="21">
      <c r="A647" s="102"/>
      <c r="B647" s="103"/>
    </row>
    <row r="648" spans="1:2" ht="21">
      <c r="A648" s="102"/>
      <c r="B648" s="103"/>
    </row>
    <row r="649" spans="1:2" ht="21">
      <c r="A649" s="102"/>
      <c r="B649" s="103"/>
    </row>
    <row r="650" spans="1:2" ht="21">
      <c r="A650" s="102"/>
      <c r="B650" s="103"/>
    </row>
    <row r="651" spans="1:2" ht="21">
      <c r="A651" s="102"/>
      <c r="B651" s="103"/>
    </row>
    <row r="652" spans="1:2" ht="21">
      <c r="A652" s="102"/>
      <c r="B652" s="103"/>
    </row>
    <row r="653" spans="1:2" ht="21">
      <c r="A653" s="102"/>
      <c r="B653" s="103"/>
    </row>
    <row r="654" spans="1:2" ht="21">
      <c r="A654" s="102"/>
      <c r="B654" s="103"/>
    </row>
    <row r="655" spans="1:2" ht="21">
      <c r="A655" s="102"/>
      <c r="B655" s="103"/>
    </row>
    <row r="656" spans="1:2" ht="21">
      <c r="A656" s="102"/>
      <c r="B656" s="103"/>
    </row>
    <row r="657" spans="1:2" ht="21">
      <c r="A657" s="102"/>
      <c r="B657" s="103"/>
    </row>
    <row r="658" spans="1:2" ht="21">
      <c r="A658" s="102"/>
      <c r="B658" s="103"/>
    </row>
    <row r="659" spans="1:2" ht="21">
      <c r="A659" s="102"/>
      <c r="B659" s="103"/>
    </row>
    <row r="660" spans="1:2" ht="21">
      <c r="A660" s="102"/>
      <c r="B660" s="103"/>
    </row>
    <row r="661" spans="1:2" ht="21">
      <c r="A661" s="102"/>
      <c r="B661" s="103"/>
    </row>
    <row r="662" spans="1:2" ht="21">
      <c r="A662" s="102"/>
      <c r="B662" s="103"/>
    </row>
    <row r="663" spans="1:2" ht="21">
      <c r="A663" s="102"/>
      <c r="B663" s="103"/>
    </row>
    <row r="664" spans="1:2" ht="21">
      <c r="A664" s="102"/>
      <c r="B664" s="103"/>
    </row>
    <row r="665" spans="1:2" ht="21">
      <c r="A665" s="102"/>
      <c r="B665" s="103"/>
    </row>
    <row r="666" spans="1:2" ht="21">
      <c r="A666" s="102"/>
      <c r="B666" s="103"/>
    </row>
    <row r="667" spans="1:2" ht="21">
      <c r="A667" s="102"/>
      <c r="B667" s="103"/>
    </row>
    <row r="668" spans="1:2" ht="21">
      <c r="A668" s="102"/>
      <c r="B668" s="103"/>
    </row>
    <row r="669" spans="1:2" ht="21">
      <c r="A669" s="102"/>
      <c r="B669" s="103"/>
    </row>
    <row r="670" spans="1:2" ht="21">
      <c r="A670" s="102"/>
      <c r="B670" s="103"/>
    </row>
    <row r="671" spans="1:2" ht="21">
      <c r="A671" s="102"/>
      <c r="B671" s="103"/>
    </row>
    <row r="672" spans="1:2" ht="21">
      <c r="A672" s="102"/>
      <c r="B672" s="103"/>
    </row>
    <row r="673" spans="1:2" ht="21">
      <c r="A673" s="102"/>
      <c r="B673" s="103"/>
    </row>
    <row r="674" spans="1:2" ht="21">
      <c r="A674" s="102"/>
      <c r="B674" s="103"/>
    </row>
    <row r="675" spans="1:2" ht="21">
      <c r="A675" s="102"/>
      <c r="B675" s="103"/>
    </row>
    <row r="676" spans="1:2" ht="21">
      <c r="A676" s="102"/>
      <c r="B676" s="103"/>
    </row>
    <row r="677" spans="1:2" ht="21">
      <c r="A677" s="102"/>
      <c r="B677" s="103"/>
    </row>
    <row r="678" spans="1:2" ht="21">
      <c r="A678" s="102"/>
      <c r="B678" s="103"/>
    </row>
    <row r="679" spans="1:2" ht="21">
      <c r="A679" s="102"/>
      <c r="B679" s="103"/>
    </row>
    <row r="680" spans="1:2" ht="21">
      <c r="A680" s="102"/>
      <c r="B680" s="103"/>
    </row>
    <row r="681" spans="1:2" ht="21">
      <c r="A681" s="102"/>
      <c r="B681" s="103"/>
    </row>
    <row r="682" spans="1:2" ht="21">
      <c r="A682" s="102"/>
      <c r="B682" s="103"/>
    </row>
    <row r="683" spans="1:2" ht="21">
      <c r="A683" s="102"/>
      <c r="B683" s="103"/>
    </row>
    <row r="684" spans="1:2" ht="21">
      <c r="A684" s="102"/>
      <c r="B684" s="103"/>
    </row>
    <row r="685" spans="1:2" ht="21">
      <c r="A685" s="102"/>
      <c r="B685" s="103"/>
    </row>
    <row r="686" spans="1:2" ht="21">
      <c r="A686" s="102"/>
      <c r="B686" s="103"/>
    </row>
    <row r="687" spans="1:2" ht="21">
      <c r="A687" s="102"/>
      <c r="B687" s="103"/>
    </row>
    <row r="688" spans="1:2" ht="21">
      <c r="A688" s="102"/>
      <c r="B688" s="103"/>
    </row>
    <row r="689" spans="1:2" ht="21">
      <c r="A689" s="102"/>
      <c r="B689" s="103"/>
    </row>
    <row r="690" spans="1:2" ht="21">
      <c r="A690" s="102"/>
      <c r="B690" s="103"/>
    </row>
    <row r="691" spans="1:2" ht="21">
      <c r="A691" s="102"/>
      <c r="B691" s="103"/>
    </row>
    <row r="692" spans="1:2" ht="21">
      <c r="A692" s="102"/>
      <c r="B692" s="103"/>
    </row>
    <row r="693" spans="1:2" ht="21">
      <c r="A693" s="102"/>
      <c r="B693" s="103"/>
    </row>
    <row r="694" spans="1:2" ht="21">
      <c r="A694" s="102"/>
      <c r="B694" s="103"/>
    </row>
    <row r="695" spans="1:2" ht="21">
      <c r="A695" s="102"/>
      <c r="B695" s="103"/>
    </row>
    <row r="696" spans="1:2" ht="21">
      <c r="A696" s="102"/>
      <c r="B696" s="103"/>
    </row>
    <row r="697" spans="1:2" ht="21">
      <c r="A697" s="102"/>
      <c r="B697" s="103"/>
    </row>
    <row r="698" spans="1:2" ht="21">
      <c r="A698" s="102"/>
      <c r="B698" s="103"/>
    </row>
    <row r="699" spans="1:2" ht="21">
      <c r="A699" s="102"/>
      <c r="B699" s="103"/>
    </row>
    <row r="700" spans="1:2" ht="21">
      <c r="A700" s="102"/>
      <c r="B700" s="103"/>
    </row>
    <row r="701" spans="1:2" ht="21">
      <c r="A701" s="102"/>
      <c r="B701" s="103"/>
    </row>
    <row r="702" spans="1:2" ht="21">
      <c r="A702" s="102"/>
      <c r="B702" s="103"/>
    </row>
    <row r="703" spans="1:2" ht="21">
      <c r="A703" s="102"/>
      <c r="B703" s="103"/>
    </row>
    <row r="704" spans="1:2" ht="21">
      <c r="A704" s="102"/>
      <c r="B704" s="103"/>
    </row>
    <row r="705" spans="1:2" ht="21">
      <c r="A705" s="102"/>
      <c r="B705" s="103"/>
    </row>
    <row r="706" spans="1:2" ht="21">
      <c r="A706" s="102"/>
      <c r="B706" s="103"/>
    </row>
    <row r="707" spans="1:2" ht="21">
      <c r="A707" s="102"/>
      <c r="B707" s="103"/>
    </row>
    <row r="708" spans="1:2" ht="21">
      <c r="A708" s="102"/>
      <c r="B708" s="103"/>
    </row>
    <row r="709" spans="1:2" ht="21">
      <c r="A709" s="102"/>
      <c r="B709" s="103"/>
    </row>
    <row r="710" spans="1:2" ht="21">
      <c r="A710" s="102"/>
      <c r="B710" s="103"/>
    </row>
    <row r="711" spans="1:2" ht="21">
      <c r="A711" s="102"/>
      <c r="B711" s="103"/>
    </row>
    <row r="712" spans="1:2" ht="21">
      <c r="A712" s="102"/>
      <c r="B712" s="103"/>
    </row>
    <row r="713" spans="1:2" ht="21">
      <c r="A713" s="102"/>
      <c r="B713" s="103"/>
    </row>
    <row r="714" spans="1:2" ht="21">
      <c r="A714" s="102"/>
      <c r="B714" s="103"/>
    </row>
    <row r="715" spans="1:2" ht="21">
      <c r="A715" s="102"/>
      <c r="B715" s="103"/>
    </row>
    <row r="716" spans="1:2" ht="21">
      <c r="A716" s="102"/>
      <c r="B716" s="103"/>
    </row>
    <row r="717" spans="1:2" ht="21">
      <c r="A717" s="102"/>
      <c r="B717" s="103"/>
    </row>
    <row r="718" spans="1:2" ht="21">
      <c r="A718" s="102"/>
      <c r="B718" s="103"/>
    </row>
    <row r="719" spans="1:2" ht="21">
      <c r="A719" s="102"/>
      <c r="B719" s="103"/>
    </row>
    <row r="720" spans="1:2" ht="21">
      <c r="A720" s="102"/>
      <c r="B720" s="103"/>
    </row>
    <row r="721" spans="1:2" ht="21">
      <c r="A721" s="102"/>
      <c r="B721" s="103"/>
    </row>
    <row r="722" spans="1:2" ht="21">
      <c r="A722" s="102"/>
      <c r="B722" s="103"/>
    </row>
    <row r="723" spans="1:2" ht="21">
      <c r="A723" s="102"/>
      <c r="B723" s="103"/>
    </row>
    <row r="724" spans="1:2" ht="21">
      <c r="A724" s="102"/>
      <c r="B724" s="103"/>
    </row>
    <row r="725" spans="1:2" ht="21">
      <c r="A725" s="102"/>
      <c r="B725" s="103"/>
    </row>
    <row r="726" spans="1:2" ht="21">
      <c r="A726" s="102"/>
      <c r="B726" s="103"/>
    </row>
    <row r="727" spans="1:2" ht="21">
      <c r="A727" s="102"/>
      <c r="B727" s="103"/>
    </row>
    <row r="728" spans="1:2" ht="21">
      <c r="A728" s="102"/>
      <c r="B728" s="103"/>
    </row>
    <row r="729" spans="1:2" ht="21">
      <c r="A729" s="102"/>
      <c r="B729" s="103"/>
    </row>
    <row r="730" spans="1:2" ht="21">
      <c r="A730" s="102"/>
      <c r="B730" s="103"/>
    </row>
    <row r="731" ht="21">
      <c r="A731" s="102"/>
    </row>
  </sheetData>
  <sheetProtection/>
  <printOptions/>
  <pageMargins left="0.81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2022-05-31T03:44:46Z</cp:lastPrinted>
  <dcterms:created xsi:type="dcterms:W3CDTF">1980-01-04T06:00:26Z</dcterms:created>
  <dcterms:modified xsi:type="dcterms:W3CDTF">2022-05-31T03:45:28Z</dcterms:modified>
  <cp:category/>
  <cp:version/>
  <cp:contentType/>
  <cp:contentStatus/>
</cp:coreProperties>
</file>